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105" windowWidth="20520" windowHeight="7935" tabRatio="778"/>
  </bookViews>
  <sheets>
    <sheet name="Прогноз 2017 " sheetId="1" r:id="rId1"/>
    <sheet name="Приложение 2" sheetId="2" r:id="rId2"/>
    <sheet name="Прил 4 (показатели предприятий)" sheetId="13" r:id="rId3"/>
    <sheet name="Прил 5 Прогноз по поселениям" sheetId="8" r:id="rId4"/>
    <sheet name="Прил 6 Инвестпроекты" sheetId="12" r:id="rId5"/>
  </sheets>
  <definedNames>
    <definedName name="_xlnm.Print_Titles" localSheetId="3">'Прил 5 Прогноз по поселениям'!$A:$A,'Прил 5 Прогноз по поселениям'!$4:$7</definedName>
    <definedName name="_xlnm.Print_Titles" localSheetId="1">'Приложение 2'!$A:$A,'Приложение 2'!$4:$7</definedName>
    <definedName name="_xlnm.Print_Titles" localSheetId="0">'Прогноз 2017 '!$4:$6</definedName>
    <definedName name="_xlnm.Print_Area" localSheetId="2">'Прил 4 (показатели предприятий)'!$A$1:$I$67</definedName>
    <definedName name="_xlnm.Print_Area" localSheetId="3">'Прил 5 Прогноз по поселениям'!$A$1:$AQ$17</definedName>
    <definedName name="_xlnm.Print_Area" localSheetId="4">'Прил 6 Инвестпроекты'!$A$1:$N$20</definedName>
    <definedName name="_xlnm.Print_Area" localSheetId="1">'Приложение 2'!$A$1:$AL$146</definedName>
    <definedName name="_xlnm.Print_Area" localSheetId="0">'Прогноз 2017 '!$A$1:$I$162</definedName>
  </definedNames>
  <calcPr calcId="125725"/>
</workbook>
</file>

<file path=xl/calcChain.xml><?xml version="1.0" encoding="utf-8"?>
<calcChain xmlns="http://schemas.openxmlformats.org/spreadsheetml/2006/main">
  <c r="AK134" i="2"/>
  <c r="AH134"/>
  <c r="AG134"/>
  <c r="AL21" l="1"/>
  <c r="AK21"/>
  <c r="AJ21"/>
  <c r="N134"/>
  <c r="M134"/>
  <c r="L134"/>
  <c r="K134"/>
  <c r="H134"/>
  <c r="G134"/>
  <c r="F134"/>
  <c r="E134"/>
  <c r="AL113"/>
  <c r="AK113"/>
  <c r="AI113"/>
  <c r="AL105"/>
  <c r="AK105"/>
  <c r="AJ105"/>
  <c r="AI105"/>
  <c r="H21" l="1"/>
  <c r="G21"/>
  <c r="F21"/>
  <c r="E21"/>
  <c r="H113"/>
  <c r="G113"/>
  <c r="F113"/>
  <c r="E113"/>
  <c r="N21"/>
  <c r="M21"/>
  <c r="L21"/>
  <c r="K21"/>
  <c r="N113" l="1"/>
  <c r="M113"/>
  <c r="L113"/>
  <c r="K113"/>
  <c r="AH113" l="1"/>
  <c r="D113"/>
  <c r="D21"/>
  <c r="C21"/>
  <c r="I21"/>
  <c r="J21"/>
  <c r="AG113"/>
  <c r="AG21"/>
  <c r="AG9"/>
  <c r="AG8" s="1"/>
  <c r="U9"/>
  <c r="I145"/>
  <c r="C113"/>
  <c r="AL9" l="1"/>
  <c r="Y9"/>
  <c r="AJ9"/>
  <c r="K9" l="1"/>
  <c r="N9"/>
  <c r="M9"/>
  <c r="L9"/>
</calcChain>
</file>

<file path=xl/sharedStrings.xml><?xml version="1.0" encoding="utf-8"?>
<sst xmlns="http://schemas.openxmlformats.org/spreadsheetml/2006/main" count="708" uniqueCount="349">
  <si>
    <t>в федеральный бюджет</t>
  </si>
  <si>
    <t>в областной бюджет</t>
  </si>
  <si>
    <t>Среднесписочная 
численность работающих (чел.)</t>
  </si>
  <si>
    <t>Выручка от реализации
товаров  (работ, услуг), млн. руб.</t>
  </si>
  <si>
    <t>Индекс промышленного производства</t>
  </si>
  <si>
    <t>Объем инвестиций в основной капитал за счет всех источников -  всего</t>
  </si>
  <si>
    <t>Прочие доходы</t>
  </si>
  <si>
    <t xml:space="preserve">2 вариант </t>
  </si>
  <si>
    <t>экономические показатели</t>
  </si>
  <si>
    <t>Производство резиновых и пластмассовых изделий - всего</t>
  </si>
  <si>
    <t xml:space="preserve">Прочие - всего </t>
  </si>
  <si>
    <t>Наименование показателя</t>
  </si>
  <si>
    <t>Ед. изм.</t>
  </si>
  <si>
    <t>Итоги развития МО</t>
  </si>
  <si>
    <t>млн.руб.</t>
  </si>
  <si>
    <t>в т.ч. по видам экономической деятельности:</t>
  </si>
  <si>
    <t>%</t>
  </si>
  <si>
    <t>руб.</t>
  </si>
  <si>
    <t>Состояние основных видов экономической деятельности хозяйствующих субъектов МО</t>
  </si>
  <si>
    <t>Валовый выпуск продукции  в сельхозорганизациях</t>
  </si>
  <si>
    <t>Строительство</t>
  </si>
  <si>
    <t>Ввод в действие жилых домов</t>
  </si>
  <si>
    <t>кв. м</t>
  </si>
  <si>
    <t>Введено жилья на душу населения</t>
  </si>
  <si>
    <t>Торговля</t>
  </si>
  <si>
    <t xml:space="preserve">Розничный товарооборот </t>
  </si>
  <si>
    <t xml:space="preserve">Индекс физического объема </t>
  </si>
  <si>
    <t>Малый бизнес</t>
  </si>
  <si>
    <t>ед.</t>
  </si>
  <si>
    <t>тыс.чел.</t>
  </si>
  <si>
    <t>тыс. чел.</t>
  </si>
  <si>
    <t>в том числе:</t>
  </si>
  <si>
    <t>Выплаты социального характера</t>
  </si>
  <si>
    <t>Фонд оплаты труда</t>
  </si>
  <si>
    <t>из них:</t>
  </si>
  <si>
    <t>Государственное управление и обеспечение военной безопасности; обязательное социальное обеспечение</t>
  </si>
  <si>
    <t>Добыча полезных ископаемых</t>
  </si>
  <si>
    <t>Обрабатывающие производства</t>
  </si>
  <si>
    <t>Транспорт и связь</t>
  </si>
  <si>
    <t>Образование</t>
  </si>
  <si>
    <t>Здравоохранение и предоставление социальных услуг</t>
  </si>
  <si>
    <t>из них по отраслям социальной сферы:</t>
  </si>
  <si>
    <t>Прочие</t>
  </si>
  <si>
    <t xml:space="preserve">В том числе из общей численности работающих численность работников бюджетной сферы, финансируемой из консолидированного местного бюджета-всего, </t>
  </si>
  <si>
    <t>Производство кокса, нефтепродуктов - всего</t>
  </si>
  <si>
    <t xml:space="preserve">1 вариант </t>
  </si>
  <si>
    <t>финансовые показатели</t>
  </si>
  <si>
    <t>социальные показатели</t>
  </si>
  <si>
    <t>Фонд оплаты труда, млн. руб</t>
  </si>
  <si>
    <t xml:space="preserve">Объем отгруженных товаров, 
выполненных работ и услуг, млн. руб. </t>
  </si>
  <si>
    <t>Приложение 1</t>
  </si>
  <si>
    <t>Приложение 2 к прогнозу</t>
  </si>
  <si>
    <t>Прогноз на:</t>
  </si>
  <si>
    <t>Количество индивидуальных предпринимателей</t>
  </si>
  <si>
    <t>Промышленное производство:</t>
  </si>
  <si>
    <t xml:space="preserve"> в том числе по видам экономической деятельности:</t>
  </si>
  <si>
    <t>Индекс промышленного производства - всего***:</t>
  </si>
  <si>
    <t>Прибыль (убыток) до налогообложения, 
млн. руб.</t>
  </si>
  <si>
    <t>Среднемесячная заработная плата, руб</t>
  </si>
  <si>
    <t>№ п/п</t>
  </si>
  <si>
    <t>Число действующих микропредприятий - всего</t>
  </si>
  <si>
    <t>Среднемесячная начисленная заработная плата работников малых предприятий (с учетом микропредприятий)</t>
  </si>
  <si>
    <t>Уд. вес выручки предприятий малого бизнеса (с учетом микропредприятий) в выручке  в целом по МО</t>
  </si>
  <si>
    <t xml:space="preserve">В том числе из общей численности работающих численность работников малых предприятий (с учетом микропредприятий)-всего, </t>
  </si>
  <si>
    <t>Среднесписочная численность работников (без внешних совместителей) по полному кругу организаций,</t>
  </si>
  <si>
    <t xml:space="preserve">Фонд начисленной заработной платы по полному кругу организаций, </t>
  </si>
  <si>
    <t>Фонд начисленной заработной платы работников малых предприятий (с учетом микропредприятий)</t>
  </si>
  <si>
    <t>Среднемесячная начисленная заработная плата (без выплат социального характера) по полному кругу организаций,</t>
  </si>
  <si>
    <t xml:space="preserve">Выручка от реализации продукции, работ, услуг (в действующих ценах) по полному кругу организаций, </t>
  </si>
  <si>
    <t xml:space="preserve">Выручка от реализации продукции, работ, услуг (в действующих ценах) предприятий малого бизнеса (с учетом микропредприятий) </t>
  </si>
  <si>
    <t>Уд. вес выручки предприятий микропредприятий в выручке  в целом по МО</t>
  </si>
  <si>
    <t>Фонд начисленной заработной платы работников сельского хозяйства</t>
  </si>
  <si>
    <t>Диагностика состояния экономики и предприятий муниципального образования</t>
  </si>
  <si>
    <t>Наименование проекта</t>
  </si>
  <si>
    <t>Инвестор</t>
  </si>
  <si>
    <t>Объем инвестиций, млн.руб.</t>
  </si>
  <si>
    <t>Выручка от реализации продукции, работ, услуг, млн.руб.</t>
  </si>
  <si>
    <t>Приложение 4.</t>
  </si>
  <si>
    <t xml:space="preserve">Показатели социально-экономического развития базовых предприятий </t>
  </si>
  <si>
    <t xml:space="preserve">(предоставляется отдельно по каждому предприятию) </t>
  </si>
  <si>
    <t>________________________________________________________________________________________</t>
  </si>
  <si>
    <t>(наименование предприятия)</t>
  </si>
  <si>
    <t xml:space="preserve">Показатели </t>
  </si>
  <si>
    <t>Ед. измер.</t>
  </si>
  <si>
    <t>прогноз на:</t>
  </si>
  <si>
    <t xml:space="preserve">Среднегод. стоим. ОФ по остат. стоимости </t>
  </si>
  <si>
    <t>тыс. руб.</t>
  </si>
  <si>
    <t>Инвестиции в основной капитал</t>
  </si>
  <si>
    <t>Выручка от реализации товаров (работ, услуг)</t>
  </si>
  <si>
    <t>Удельный вес экспорта в объеме реализации</t>
  </si>
  <si>
    <t>Прибыль (убыток) до налогообложения</t>
  </si>
  <si>
    <t>Объем затрат на производство и реализацию продукции (работ, услуг)</t>
  </si>
  <si>
    <t>Затраты на рубль реализованной  продукции</t>
  </si>
  <si>
    <t>Удельный вес в затратах на производство и реализацию продукции (услуг) на:</t>
  </si>
  <si>
    <t xml:space="preserve">  - электрическую энергию</t>
  </si>
  <si>
    <t xml:space="preserve">  - тепловую энергию</t>
  </si>
  <si>
    <t xml:space="preserve">  - топливо</t>
  </si>
  <si>
    <t xml:space="preserve">  - ж/д перевозки</t>
  </si>
  <si>
    <t>Налоги и платежи в бюджеты всех уровней</t>
  </si>
  <si>
    <t xml:space="preserve">  - начисленные</t>
  </si>
  <si>
    <t xml:space="preserve">  - уплаченные</t>
  </si>
  <si>
    <t xml:space="preserve"> в том числе в консолидированный бюджет области:</t>
  </si>
  <si>
    <t>Задолженность по платежам в бюджеты всех уровней (на конец года) - всего,</t>
  </si>
  <si>
    <t>в том числе</t>
  </si>
  <si>
    <t>в консолидированный местный бюджет</t>
  </si>
  <si>
    <t>Среднесписочная численность работающих</t>
  </si>
  <si>
    <t>чел.</t>
  </si>
  <si>
    <t>Задолженность по заработной плате на конец года</t>
  </si>
  <si>
    <t>Выпуск основных видов продукции:</t>
  </si>
  <si>
    <t>в натур. выраж.</t>
  </si>
  <si>
    <t>Подпись руководителя предприятия</t>
  </si>
  <si>
    <r>
      <t xml:space="preserve">Загруженность мощностей                                                                      </t>
    </r>
    <r>
      <rPr>
        <sz val="12"/>
        <rFont val="Times New Roman"/>
        <family val="1"/>
        <charset val="204"/>
      </rPr>
      <t>(средняя или по основной номенклатуре)</t>
    </r>
  </si>
  <si>
    <r>
      <t xml:space="preserve">Износ машин и оборудования                                                                   </t>
    </r>
    <r>
      <rPr>
        <sz val="12"/>
        <rFont val="Times New Roman"/>
        <family val="1"/>
        <charset val="204"/>
      </rPr>
      <t>(активной части ОФ)</t>
    </r>
  </si>
  <si>
    <t>Количество создаваемых новых рабочих мест</t>
  </si>
  <si>
    <t xml:space="preserve">Выпуск продукции в натуральном выражении
 (в соотв. ед.) 
</t>
  </si>
  <si>
    <t>Количество ежегодно создаваемых новых рабочих мест, ед.</t>
  </si>
  <si>
    <t>Наименование 
городского (сельского) поселения и населенного пункта на территории которого предполагается реализация инвестпроекта</t>
  </si>
  <si>
    <t>и т.д.</t>
  </si>
  <si>
    <t>продукция 
№ 1</t>
  </si>
  <si>
    <t>продукция 
№ 2</t>
  </si>
  <si>
    <t>продукция № 3</t>
  </si>
  <si>
    <t>ВСЕГО ПО ПРОЕКТУ</t>
  </si>
  <si>
    <t>Проект 1</t>
  </si>
  <si>
    <t xml:space="preserve">Период реализации проекта </t>
  </si>
  <si>
    <t>Экономи-
ческий эффект (прибыль), млн. руб.</t>
  </si>
  <si>
    <t xml:space="preserve">Демография, трудовые ресурсы и уровень жизни населения </t>
  </si>
  <si>
    <t>Численность постоянного населения - всего</t>
  </si>
  <si>
    <t>Приложение 6 к прогнозу</t>
  </si>
  <si>
    <t>Уровень регистрируемой безработицы (к трудоспособному населению)</t>
  </si>
  <si>
    <t>Фонд начисленной заработной платы работников бюджетной сферы</t>
  </si>
  <si>
    <t>Период реализации</t>
  </si>
  <si>
    <t>Объем инвестиций, млн. руб.</t>
  </si>
  <si>
    <t>Выручка от реализации продукции, работ, услуг, млн. руб.</t>
  </si>
  <si>
    <t>продукция №1</t>
  </si>
  <si>
    <t>продукция №2</t>
  </si>
  <si>
    <t>Выпуск продукции в натуральном выражении (в соотв. ед.)</t>
  </si>
  <si>
    <t>Экономи-ческий эффект (прибыль), млн. руб.</t>
  </si>
  <si>
    <t>Проект 2</t>
  </si>
  <si>
    <t>…</t>
  </si>
  <si>
    <t>Прибыль прибыльных предприятий (с учетом предприятий малого бизнеса)</t>
  </si>
  <si>
    <t>Наименование поселения</t>
  </si>
  <si>
    <t>Фонд оплаты труда, млн. руб.</t>
  </si>
  <si>
    <t>Среднесписочная численность работающих, чел.</t>
  </si>
  <si>
    <t>Выручка от реализации товаров (работ, услуг), млн. руб.</t>
  </si>
  <si>
    <t>* В целом по муниципальному району заполняется сумма показателей по городским и сельским поселениям. Значение каждого показателя в целом по району должны соответствовать значению показателя указанному в сводной форме "Прогноза".</t>
  </si>
  <si>
    <t>ИТОГО по району*</t>
  </si>
  <si>
    <t>Индивидуальные предприниматели</t>
  </si>
  <si>
    <t>Малые предприятия</t>
  </si>
  <si>
    <t>Микропредприятия</t>
  </si>
  <si>
    <t>Валовый совокупный доход (сумма ФОТ, выплат соцхарактера, прочих доходов)</t>
  </si>
  <si>
    <t>Земельный налог</t>
  </si>
  <si>
    <t>Налог на имущество физических лиц</t>
  </si>
  <si>
    <t>Единый налог на вмененный доход</t>
  </si>
  <si>
    <t>Налог, взимаемый в связи с применением патентной системы налогообложения</t>
  </si>
  <si>
    <t>1. Налог на доходы физических лиц</t>
  </si>
  <si>
    <t>2. Налоги на имущество:</t>
  </si>
  <si>
    <t>Доходный потенциал (объем налогов, формируемых на территории) - всего:</t>
  </si>
  <si>
    <t>(ред. от 29.06.2012)</t>
  </si>
  <si>
    <t>ст.3</t>
  </si>
  <si>
    <t>Наименование проекта и населенного пункта, где планируется реализация проекта</t>
  </si>
  <si>
    <t>Число безработных граждан, чел.</t>
  </si>
  <si>
    <t>Количество субъектов малого и среднего предпринимательства (ед.):</t>
  </si>
  <si>
    <t>3. Налоги со специальным режимом:</t>
  </si>
  <si>
    <t>ВСЕГО ПО ПОСЕЛЕНИЮ</t>
  </si>
  <si>
    <t>ИТОГО ПО РАЙОНУ</t>
  </si>
  <si>
    <t>Потенциал поступлений земельного налога</t>
  </si>
  <si>
    <t>из них по категориям работников:</t>
  </si>
  <si>
    <t xml:space="preserve">Среднемесячная начисленная заработная плата работников бюджетной сферы, финансируемой из консолидированного местного бюджета с учетом "дорожных карт" МО - всего, </t>
  </si>
  <si>
    <t>кадастровая стоимость земельных участков,
 признаваемых объектом налогообложения-всего</t>
  </si>
  <si>
    <t>Общая инвентаризационная стоимость строений, помещений и сооружений, по которым предъявлен налог к уплате</t>
  </si>
  <si>
    <t>Общая инвентаризационная стоимость объектов налогообложения</t>
  </si>
  <si>
    <t>Число предприятий, зарегистрированных на территории МО - всего, 
ед.</t>
  </si>
  <si>
    <t>в том числе по видам деятельности:</t>
  </si>
  <si>
    <t>Число муниципальных учреждений, ед.</t>
  </si>
  <si>
    <t>Наименование населенного пункта, где осуществляет деятельность предприятие</t>
  </si>
  <si>
    <t xml:space="preserve">Дошкольное образование </t>
  </si>
  <si>
    <t>Основное общее и среднее (полное) общее образование</t>
  </si>
  <si>
    <t>Дополнительное образование детей</t>
  </si>
  <si>
    <t>Деятельность в области спорта</t>
  </si>
  <si>
    <t>Прочая деятельность в области культуры</t>
  </si>
  <si>
    <t>наименование и местоположение предприятия  (по месту регистрации)</t>
  </si>
  <si>
    <t>численность работников, чел.</t>
  </si>
  <si>
    <t>Сельское 
хозяйство</t>
  </si>
  <si>
    <t>Промыш-
ленность</t>
  </si>
  <si>
    <t>Лесо-
заготовки</t>
  </si>
  <si>
    <t>Строи-
тельство</t>
  </si>
  <si>
    <r>
      <t>Основные сведения 
о градообразующем предприятии
(</t>
    </r>
    <r>
      <rPr>
        <b/>
        <sz val="14"/>
        <rFont val="Times New Roman"/>
        <family val="1"/>
        <charset val="204"/>
      </rPr>
      <t>КРИТЕРИИ</t>
    </r>
    <r>
      <rPr>
        <sz val="14"/>
        <rFont val="Times New Roman"/>
        <family val="1"/>
        <charset val="204"/>
      </rPr>
      <t xml:space="preserve"> установлены ст. 169 ФЗ №127 
"О несостоятельности (банкротстве)": численность работников организаций свыше 5 тыс. чел. либо составляет не менее 25% численности работающего населения соответствующего населенного пункта)</t>
    </r>
  </si>
  <si>
    <t xml:space="preserve">Сельское, лесное хозяйство, охота, рыбаловство и рыбоводство, в том числе </t>
  </si>
  <si>
    <t>Растениеводство и животноводство, охота и предоставление соответствующих услуг в этих областях</t>
  </si>
  <si>
    <t>Лесоводство и лесозаготовки</t>
  </si>
  <si>
    <t>Рыболовство и рыбоводство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</si>
  <si>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</si>
  <si>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</si>
  <si>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 xml:space="preserve">Торговля оптовая и розничная; ремонт автотранспортных средств и мотоциклов </t>
  </si>
  <si>
    <t xml:space="preserve">Промышленное производство: </t>
  </si>
  <si>
    <t>Объем отгруженных товаров собственного производства, выполненных работ и услуг (В+C+D+E)</t>
  </si>
  <si>
    <t>Добыча полезных ископаемых (В):</t>
  </si>
  <si>
    <t xml:space="preserve">Объем отгруженных товаров собственного производства, выполненных работ и услуг </t>
  </si>
  <si>
    <t>Обрабатывающие производства (С):</t>
  </si>
  <si>
    <t>Обеспечение электрической энергией, газом и паром; кондиционирование воздуха (D):</t>
  </si>
  <si>
    <t>Объем отгруженных товаров собственного производства, выполненных работ и услуг</t>
  </si>
  <si>
    <t>Водоснабжение; водоотведение, организация сбора и утилизации отходов, деятельность по ликвидации загрязнений  (Е):</t>
  </si>
  <si>
    <t>Сельское, лесное хозяйство, охота, рыбаловство и рыбоводство:</t>
  </si>
  <si>
    <t>Индекс производства продукции в сельхозорганизациях</t>
  </si>
  <si>
    <t>Строительство:</t>
  </si>
  <si>
    <t>Объем работ</t>
  </si>
  <si>
    <t>Транспортировка и хранение:</t>
  </si>
  <si>
    <t>Грузооборот</t>
  </si>
  <si>
    <t>тыс.т/км</t>
  </si>
  <si>
    <t>Пассажирооборот</t>
  </si>
  <si>
    <t>тыс. пас/км</t>
  </si>
  <si>
    <t>Торговля оптовая и розничная; ремонт автотранспортных средств и мотоциклов</t>
  </si>
  <si>
    <t>Число действующих малых предприятий - всего</t>
  </si>
  <si>
    <t>Сельское, лесное хозяйство, охота, рыбаловство и рыбоводство (А) - всего, 
в том числе:</t>
  </si>
  <si>
    <t>Растениеводство и животноводство, охота и предоставление соответствующих услуг в этих областях - всего</t>
  </si>
  <si>
    <t>в том числе предприятия:</t>
  </si>
  <si>
    <t>Лесоводство и лесозаготовки - всего</t>
  </si>
  <si>
    <t>Рыболовство и рыбоводство - всего</t>
  </si>
  <si>
    <t>Добыча полезных ископаемых - всего (В)</t>
  </si>
  <si>
    <t>Добыча угля - всего</t>
  </si>
  <si>
    <t>Добыча сырой нефти и природного газа - всего</t>
  </si>
  <si>
    <t>Добыча металлических руд - всего</t>
  </si>
  <si>
    <t>Добыча прочих полезных ископаемых - всего</t>
  </si>
  <si>
    <t>Предоставление услуг в области добычи полезных ископаемых - всего</t>
  </si>
  <si>
    <t>Обрабатывающие производства, всего (С)</t>
  </si>
  <si>
    <t>Производство пищевых продуктов - всего</t>
  </si>
  <si>
    <t>Производство напитков - всего</t>
  </si>
  <si>
    <t>Производство текстильных изделий - всего</t>
  </si>
  <si>
    <t>Производство одежды - всего</t>
  </si>
  <si>
    <t>Обработка древесины и производство изделий из дерева и пробки, кроме мебели - всего</t>
  </si>
  <si>
    <t>Производство бумаги и бумажных изделий - всего</t>
  </si>
  <si>
    <t>Деятельность полиграфическая и копирование носителей информации - всего</t>
  </si>
  <si>
    <t>Производство химических веществ и химических продуктов - всего</t>
  </si>
  <si>
    <t>Производство лекарственных средств и материалов, применяемых в медицинских целях - всего</t>
  </si>
  <si>
    <t>Производство прочей неметаллической минеральной продукции - всего</t>
  </si>
  <si>
    <t>Производство металлургическое - всего</t>
  </si>
  <si>
    <t>Производство готовых металлических изделий, кроме машин и оборудования - всего</t>
  </si>
  <si>
    <t>Производство машин и оборудования, не включенных в другие группировки - всего</t>
  </si>
  <si>
    <t>Производство электрического оборудования - всего</t>
  </si>
  <si>
    <t>Производство автотранспортных средств, прицепов и полуприцепов - всего</t>
  </si>
  <si>
    <t>Производство прочих транспортных средств и оборудования - всего</t>
  </si>
  <si>
    <t>Ремонт и монтаж машин и оборудования - всего</t>
  </si>
  <si>
    <t>Производство прочих готовых изделий - всего</t>
  </si>
  <si>
    <t>Строительство (F)- всего</t>
  </si>
  <si>
    <t>Торговля оптовая и розничная; ремонт автотранспортных средств и мотоциклов (G) - всего</t>
  </si>
  <si>
    <t>Транспортировка и хранение (H)- всего</t>
  </si>
  <si>
    <t>Деятельность гостиниц и предприятий общественного питания (I)- всего</t>
  </si>
  <si>
    <t>Деятельность в области информации и связи (J) - всего</t>
  </si>
  <si>
    <t>ВСЕГО по муниципальному образованию</t>
  </si>
  <si>
    <t>Транспортировка и хранение</t>
  </si>
  <si>
    <t>Деятельность в области информации и связи</t>
  </si>
  <si>
    <t>Деятельность в области спорта, отдыха и развлечений</t>
  </si>
  <si>
    <t>Деятельность в области культуры, спорта, организации досуга и развлечений, в том числе:</t>
  </si>
  <si>
    <t>Объем отгруженных товаров собственного производства, выполненных работ и услуг собственными силами (В+С+D+E):</t>
  </si>
  <si>
    <t xml:space="preserve">Сельское, лесное хозяйство, охота, рыболовство и рыбоводство, в том числе </t>
  </si>
  <si>
    <t>Индекс промышленного производства (В+C+D+E)</t>
  </si>
  <si>
    <t>2021 год</t>
  </si>
  <si>
    <t>2022 год</t>
  </si>
  <si>
    <t>2022 г.</t>
  </si>
  <si>
    <t>факт 2017</t>
  </si>
  <si>
    <t>факт 2018</t>
  </si>
  <si>
    <t>оценка 2019</t>
  </si>
  <si>
    <t>Всего за 2019-2022 гг., 
в т.ч. по годам:</t>
  </si>
  <si>
    <t>Перечень инвестиционных проектов, реализация которых предполагается в 2019-2022 гг.</t>
  </si>
  <si>
    <t>ф. №1- МО</t>
  </si>
  <si>
    <t>спорт</t>
  </si>
  <si>
    <t>кфх+рыб</t>
  </si>
  <si>
    <t>Сосновское МО</t>
  </si>
  <si>
    <t>СХ ПАО "Белореченское", Иркутская область, Усольский район, р.п. Белореченский</t>
  </si>
  <si>
    <t>Предоставление социальных услуг (Культура)</t>
  </si>
  <si>
    <t>с. Сосновка</t>
  </si>
  <si>
    <t>СХ ПАО "Белореченское"</t>
  </si>
  <si>
    <t>р.п. Белореченский</t>
  </si>
  <si>
    <t>КФХ"Бурлакина Н.И."</t>
  </si>
  <si>
    <t>КФХ"Демух В.В."</t>
  </si>
  <si>
    <t>КФХ"Кудник Н.Г."</t>
  </si>
  <si>
    <t>КФХ"Приходько Л.Д."</t>
  </si>
  <si>
    <t>КФХ"Приходько В.И."</t>
  </si>
  <si>
    <t>КФХ"Кацук С.В."</t>
  </si>
  <si>
    <t>КФХ"Бадина С.П."</t>
  </si>
  <si>
    <t>КФХ"Белькова О.В."</t>
  </si>
  <si>
    <t>ООО Байкальская рыба</t>
  </si>
  <si>
    <t>ООО"Сбыт ЖКХ"</t>
  </si>
  <si>
    <t>ООО "Усольчанка"</t>
  </si>
  <si>
    <t>г. Усолье- Сибирское</t>
  </si>
  <si>
    <t>ООО "МАЯК"</t>
  </si>
  <si>
    <t>ООО "Багира"</t>
  </si>
  <si>
    <t>ИП "НИКОЛАЕНКО А.А."</t>
  </si>
  <si>
    <t>ИП "КОЖИНОВА Е.Г."</t>
  </si>
  <si>
    <t>ИП "Протасов"</t>
  </si>
  <si>
    <t>ООО" Жуков Е.В."</t>
  </si>
  <si>
    <t>Здравоохранение</t>
  </si>
  <si>
    <t>Культура</t>
  </si>
  <si>
    <t>Администрация</t>
  </si>
  <si>
    <t>ФГУП "Почта России"</t>
  </si>
  <si>
    <t>парикмахерская по ул. Заводская</t>
  </si>
  <si>
    <t>ООО "ОЛИМП-М"</t>
  </si>
  <si>
    <t>ООО "ЖАСМИН"</t>
  </si>
  <si>
    <t xml:space="preserve">1 вариант базовый </t>
  </si>
  <si>
    <t>2 вариант консервативный</t>
  </si>
  <si>
    <t>Глава Сосновского муниципального образования                                                                              В.С. Мелентьев</t>
  </si>
  <si>
    <t xml:space="preserve">Исп. Колоскова Г.Г., тел. № 98-502       </t>
  </si>
  <si>
    <t>2023 г.</t>
  </si>
  <si>
    <t>факт 
2019 г.</t>
  </si>
  <si>
    <t>ООО"ТК  БЕЛАЯ"</t>
  </si>
  <si>
    <t>Факт
2019 г.</t>
  </si>
  <si>
    <t>факт
2019 г.</t>
  </si>
  <si>
    <t>19г</t>
  </si>
  <si>
    <t>Факт 
2019 года</t>
  </si>
  <si>
    <t>Факт 
2019 г.</t>
  </si>
  <si>
    <t>2023 год</t>
  </si>
  <si>
    <t>ИП "Кульпин С.А." ул. Трактовая, шиномонтажная мастерская</t>
  </si>
  <si>
    <t>ООО ТК Белая+ Усольч</t>
  </si>
  <si>
    <t>Протас+парикм+шиномонт</t>
  </si>
  <si>
    <t>ИП "ГЕРАСИМОВ А..Н."</t>
  </si>
  <si>
    <r>
      <t xml:space="preserve">Сельское, лесное хозяйство, охота, </t>
    </r>
    <r>
      <rPr>
        <sz val="14"/>
        <rFont val="Times New Roman"/>
        <family val="1"/>
        <charset val="204"/>
      </rPr>
      <t>рыбаловство</t>
    </r>
    <r>
      <rPr>
        <sz val="14"/>
        <rFont val="Times New Roman"/>
        <family val="1"/>
      </rPr>
      <t xml:space="preserve"> и </t>
    </r>
    <r>
      <rPr>
        <b/>
        <sz val="14"/>
        <rFont val="Times New Roman"/>
        <family val="1"/>
        <charset val="204"/>
      </rPr>
      <t>рыбоводство</t>
    </r>
    <r>
      <rPr>
        <sz val="14"/>
        <rFont val="Times New Roman"/>
        <family val="1"/>
      </rPr>
      <t xml:space="preserve">, в том числе </t>
    </r>
  </si>
  <si>
    <t>культ + спорт</t>
  </si>
  <si>
    <t>дк+спорт</t>
  </si>
  <si>
    <t xml:space="preserve">  Адм+дк+образование</t>
  </si>
  <si>
    <t>Всего за 2021-2023 гг., 
в т.ч. по годам:</t>
  </si>
  <si>
    <t>459,5</t>
  </si>
  <si>
    <t>Прогноз социально-экономического развитя Сосновского муниципального образования   на 2022-2024 гг.</t>
  </si>
  <si>
    <t>Факт 
2020 года</t>
  </si>
  <si>
    <t>Оценка 
2021 года</t>
  </si>
  <si>
    <t>2024 год</t>
  </si>
  <si>
    <t>500,0</t>
  </si>
  <si>
    <t>Факт
2020 г.</t>
  </si>
  <si>
    <t>Оценка 
2021 г.</t>
  </si>
  <si>
    <t>факт
2020г.</t>
  </si>
  <si>
    <t>факт 
2020 г.</t>
  </si>
  <si>
    <t>Прогноз на 2022-2024 гг.</t>
  </si>
  <si>
    <t>2024 г.</t>
  </si>
  <si>
    <t>Прогноз на 2022-2024гг.</t>
  </si>
  <si>
    <t>Факт 
2020 г.</t>
  </si>
  <si>
    <t>2023г.</t>
  </si>
  <si>
    <t>20г.</t>
  </si>
  <si>
    <t>Оценка 2021 г.</t>
  </si>
  <si>
    <t>КФХ"Петров С.С."</t>
  </si>
  <si>
    <t>здрав+ культ</t>
  </si>
  <si>
    <t>тр-т+ парикм+ шиномонт</t>
  </si>
  <si>
    <t>д/сад+ школа</t>
  </si>
  <si>
    <t>Почта</t>
  </si>
  <si>
    <t>дк+ спорт</t>
  </si>
  <si>
    <t>НДФЛ</t>
  </si>
  <si>
    <t>кфх</t>
  </si>
  <si>
    <t>рыб</t>
  </si>
  <si>
    <t>почта</t>
  </si>
  <si>
    <t>Сводный перечень инвестиционных проектов, реализация которых предполагается в 2022-2024 гг. 
Сосновское муниципальное образование
(наименование муниципального района, городского округа)</t>
  </si>
  <si>
    <t>Отдельные показатели прогноза развития муниципальных образований поселенческого уровня на 2022-2024 годы*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</si>
</sst>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46">
    <font>
      <sz val="10"/>
      <name val="Arial Cyr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  <charset val="204"/>
    </font>
    <font>
      <b/>
      <u/>
      <sz val="14"/>
      <name val="Times New Roman"/>
      <family val="1"/>
    </font>
    <font>
      <u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</font>
    <font>
      <sz val="8"/>
      <name val="Arial Cyr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i/>
      <sz val="12"/>
      <name val="Times New Roman"/>
      <family val="1"/>
      <charset val="204"/>
    </font>
    <font>
      <b/>
      <sz val="20"/>
      <name val="Times New Roman"/>
      <family val="1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Times New Roman CYR"/>
      <charset val="204"/>
    </font>
    <font>
      <sz val="10"/>
      <color rgb="FFFF0000"/>
      <name val="Arial Cyr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color rgb="FF00B050"/>
      <name val="Arial Cyr"/>
      <charset val="204"/>
    </font>
    <font>
      <b/>
      <sz val="10"/>
      <color rgb="FF00B050"/>
      <name val="Times New Roman"/>
      <family val="1"/>
      <charset val="204"/>
    </font>
    <font>
      <b/>
      <sz val="10"/>
      <color rgb="FF00B050"/>
      <name val="Times New Roman"/>
      <family val="1"/>
    </font>
    <font>
      <sz val="14"/>
      <color rgb="FF00B050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0"/>
      <color rgb="FF00B050"/>
      <name val="Arial Cyr"/>
      <charset val="204"/>
    </font>
    <font>
      <b/>
      <sz val="10"/>
      <color rgb="FF00B0F0"/>
      <name val="Times New Roman"/>
      <family val="1"/>
      <charset val="204"/>
    </font>
    <font>
      <b/>
      <sz val="10"/>
      <color rgb="FF00B0F0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12"/>
      <color rgb="FF00B05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23"/>
      </bottom>
      <diagonal/>
    </border>
    <border>
      <left style="thin">
        <color indexed="64"/>
      </left>
      <right/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/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23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dashed">
        <color indexed="55"/>
      </bottom>
      <diagonal/>
    </border>
    <border>
      <left style="medium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55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23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5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/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justify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/>
    </xf>
    <xf numFmtId="0" fontId="4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3" fillId="0" borderId="0" xfId="0" applyFont="1" applyFill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24" fillId="3" borderId="0" xfId="0" applyFont="1" applyFill="1" applyAlignment="1">
      <alignment horizontal="left" wrapText="1"/>
    </xf>
    <xf numFmtId="0" fontId="24" fillId="3" borderId="0" xfId="0" applyFont="1" applyFill="1"/>
    <xf numFmtId="0" fontId="15" fillId="3" borderId="0" xfId="0" applyFont="1" applyFill="1"/>
    <xf numFmtId="0" fontId="24" fillId="3" borderId="0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left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24" fillId="3" borderId="22" xfId="0" applyFont="1" applyFill="1" applyBorder="1"/>
    <xf numFmtId="0" fontId="24" fillId="3" borderId="23" xfId="0" applyFont="1" applyFill="1" applyBorder="1"/>
    <xf numFmtId="0" fontId="24" fillId="3" borderId="21" xfId="0" applyFont="1" applyFill="1" applyBorder="1" applyAlignment="1">
      <alignment horizontal="left" vertical="center" wrapText="1"/>
    </xf>
    <xf numFmtId="0" fontId="22" fillId="3" borderId="21" xfId="0" applyFont="1" applyFill="1" applyBorder="1" applyAlignment="1">
      <alignment horizontal="left" vertical="center" wrapText="1"/>
    </xf>
    <xf numFmtId="0" fontId="19" fillId="3" borderId="24" xfId="0" applyFont="1" applyFill="1" applyBorder="1" applyAlignment="1">
      <alignment horizontal="left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5" xfId="0" applyFont="1" applyFill="1" applyBorder="1"/>
    <xf numFmtId="0" fontId="24" fillId="3" borderId="26" xfId="0" applyFont="1" applyFill="1" applyBorder="1"/>
    <xf numFmtId="0" fontId="19" fillId="3" borderId="0" xfId="0" applyFont="1" applyFill="1" applyBorder="1" applyAlignment="1">
      <alignment horizontal="left" vertical="center" wrapText="1"/>
    </xf>
    <xf numFmtId="0" fontId="24" fillId="3" borderId="0" xfId="0" applyFont="1" applyFill="1" applyBorder="1"/>
    <xf numFmtId="0" fontId="20" fillId="3" borderId="0" xfId="0" applyFont="1" applyFill="1" applyAlignment="1">
      <alignment horizontal="left" vertical="center" wrapText="1"/>
    </xf>
    <xf numFmtId="0" fontId="24" fillId="3" borderId="0" xfId="0" applyFont="1" applyFill="1" applyAlignment="1">
      <alignment horizontal="left" vertical="center" wrapText="1"/>
    </xf>
    <xf numFmtId="0" fontId="24" fillId="3" borderId="18" xfId="0" applyFont="1" applyFill="1" applyBorder="1"/>
    <xf numFmtId="0" fontId="24" fillId="3" borderId="19" xfId="0" applyFont="1" applyFill="1" applyBorder="1"/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1" xfId="0" applyFont="1" applyBorder="1"/>
    <xf numFmtId="0" fontId="24" fillId="3" borderId="0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/>
    <xf numFmtId="0" fontId="15" fillId="3" borderId="0" xfId="0" applyFont="1" applyFill="1" applyBorder="1"/>
    <xf numFmtId="0" fontId="24" fillId="3" borderId="29" xfId="0" applyFont="1" applyFill="1" applyBorder="1" applyAlignment="1">
      <alignment horizontal="left" vertical="center" wrapText="1"/>
    </xf>
    <xf numFmtId="0" fontId="24" fillId="3" borderId="30" xfId="0" applyFont="1" applyFill="1" applyBorder="1"/>
    <xf numFmtId="0" fontId="24" fillId="3" borderId="31" xfId="0" applyFont="1" applyFill="1" applyBorder="1" applyAlignment="1">
      <alignment horizontal="left" vertical="center" wrapText="1"/>
    </xf>
    <xf numFmtId="0" fontId="24" fillId="3" borderId="25" xfId="0" applyFont="1" applyFill="1" applyBorder="1" applyAlignment="1">
      <alignment horizontal="left" vertical="center" wrapText="1"/>
    </xf>
    <xf numFmtId="0" fontId="24" fillId="3" borderId="32" xfId="0" applyFont="1" applyFill="1" applyBorder="1"/>
    <xf numFmtId="0" fontId="24" fillId="3" borderId="1" xfId="0" applyFont="1" applyFill="1" applyBorder="1"/>
    <xf numFmtId="0" fontId="24" fillId="3" borderId="33" xfId="0" applyFont="1" applyFill="1" applyBorder="1"/>
    <xf numFmtId="0" fontId="24" fillId="3" borderId="34" xfId="0" applyFont="1" applyFill="1" applyBorder="1" applyAlignment="1">
      <alignment horizontal="center" vertical="center" wrapText="1"/>
    </xf>
    <xf numFmtId="0" fontId="24" fillId="3" borderId="35" xfId="0" applyFont="1" applyFill="1" applyBorder="1"/>
    <xf numFmtId="0" fontId="24" fillId="3" borderId="36" xfId="0" applyFont="1" applyFill="1" applyBorder="1"/>
    <xf numFmtId="0" fontId="24" fillId="3" borderId="10" xfId="0" applyFont="1" applyFill="1" applyBorder="1"/>
    <xf numFmtId="0" fontId="24" fillId="3" borderId="37" xfId="0" applyFont="1" applyFill="1" applyBorder="1"/>
    <xf numFmtId="0" fontId="19" fillId="3" borderId="35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0" fillId="0" borderId="1" xfId="0" applyBorder="1"/>
    <xf numFmtId="0" fontId="22" fillId="0" borderId="3" xfId="0" applyFont="1" applyBorder="1" applyAlignment="1">
      <alignment vertical="center" wrapText="1"/>
    </xf>
    <xf numFmtId="0" fontId="22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0" fillId="0" borderId="2" xfId="0" applyBorder="1"/>
    <xf numFmtId="0" fontId="24" fillId="3" borderId="40" xfId="0" applyFont="1" applyFill="1" applyBorder="1"/>
    <xf numFmtId="0" fontId="24" fillId="3" borderId="41" xfId="0" applyFont="1" applyFill="1" applyBorder="1"/>
    <xf numFmtId="0" fontId="0" fillId="2" borderId="1" xfId="0" applyFill="1" applyBorder="1"/>
    <xf numFmtId="0" fontId="20" fillId="0" borderId="3" xfId="0" applyFont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/>
    </xf>
    <xf numFmtId="0" fontId="0" fillId="0" borderId="0" xfId="0" applyBorder="1"/>
    <xf numFmtId="0" fontId="11" fillId="0" borderId="0" xfId="0" applyFont="1" applyAlignment="1">
      <alignment vertical="center" wrapText="1"/>
    </xf>
    <xf numFmtId="0" fontId="19" fillId="3" borderId="15" xfId="0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19" fillId="3" borderId="0" xfId="0" applyFont="1" applyFill="1" applyAlignment="1"/>
    <xf numFmtId="164" fontId="2" fillId="0" borderId="1" xfId="0" applyNumberFormat="1" applyFont="1" applyBorder="1" applyAlignment="1">
      <alignment horizontal="center" vertical="center" wrapText="1"/>
    </xf>
    <xf numFmtId="0" fontId="0" fillId="6" borderId="51" xfId="0" applyFill="1" applyBorder="1" applyAlignment="1" applyProtection="1">
      <alignment wrapText="1"/>
      <protection locked="0"/>
    </xf>
    <xf numFmtId="3" fontId="0" fillId="6" borderId="37" xfId="0" applyNumberFormat="1" applyFill="1" applyBorder="1" applyProtection="1">
      <protection locked="0"/>
    </xf>
    <xf numFmtId="3" fontId="10" fillId="6" borderId="51" xfId="0" applyNumberFormat="1" applyFont="1" applyFill="1" applyBorder="1" applyAlignment="1" applyProtection="1">
      <alignment horizontal="center" vertical="center" wrapText="1"/>
      <protection locked="0"/>
    </xf>
    <xf numFmtId="3" fontId="10" fillId="6" borderId="10" xfId="0" applyNumberFormat="1" applyFont="1" applyFill="1" applyBorder="1" applyAlignment="1" applyProtection="1">
      <alignment horizontal="center" vertical="center" wrapText="1"/>
      <protection locked="0"/>
    </xf>
    <xf numFmtId="3" fontId="0" fillId="6" borderId="10" xfId="0" applyNumberFormat="1" applyFill="1" applyBorder="1" applyAlignment="1" applyProtection="1">
      <alignment horizontal="center" vertical="center"/>
      <protection locked="0"/>
    </xf>
    <xf numFmtId="3" fontId="0" fillId="6" borderId="37" xfId="0" applyNumberFormat="1" applyFill="1" applyBorder="1" applyAlignment="1" applyProtection="1">
      <alignment horizontal="center" vertical="center"/>
      <protection locked="0"/>
    </xf>
    <xf numFmtId="3" fontId="0" fillId="6" borderId="51" xfId="0" applyNumberFormat="1" applyFill="1" applyBorder="1" applyAlignment="1" applyProtection="1">
      <alignment horizontal="center" vertical="center"/>
      <protection locked="0"/>
    </xf>
    <xf numFmtId="0" fontId="31" fillId="0" borderId="0" xfId="0" applyFont="1"/>
    <xf numFmtId="1" fontId="1" fillId="0" borderId="3" xfId="0" applyNumberFormat="1" applyFont="1" applyBorder="1" applyAlignment="1">
      <alignment horizontal="left" vertical="center" wrapText="1"/>
    </xf>
    <xf numFmtId="0" fontId="12" fillId="7" borderId="5" xfId="0" applyFont="1" applyFill="1" applyBorder="1" applyAlignment="1">
      <alignment vertical="center"/>
    </xf>
    <xf numFmtId="0" fontId="19" fillId="0" borderId="81" xfId="0" applyFont="1" applyFill="1" applyBorder="1" applyAlignment="1">
      <alignment horizontal="left" vertical="center" wrapText="1"/>
    </xf>
    <xf numFmtId="0" fontId="14" fillId="0" borderId="79" xfId="0" applyFont="1" applyFill="1" applyBorder="1" applyAlignment="1">
      <alignment vertical="center" wrapText="1"/>
    </xf>
    <xf numFmtId="0" fontId="19" fillId="0" borderId="7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28" fillId="0" borderId="1" xfId="0" applyFont="1" applyBorder="1"/>
    <xf numFmtId="0" fontId="32" fillId="0" borderId="1" xfId="0" applyFont="1" applyFill="1" applyBorder="1" applyAlignment="1">
      <alignment vertical="center"/>
    </xf>
    <xf numFmtId="164" fontId="32" fillId="0" borderId="1" xfId="0" applyNumberFormat="1" applyFont="1" applyFill="1" applyBorder="1" applyAlignment="1">
      <alignment vertical="center"/>
    </xf>
    <xf numFmtId="0" fontId="32" fillId="5" borderId="1" xfId="0" applyFont="1" applyFill="1" applyBorder="1" applyAlignment="1">
      <alignment vertical="center"/>
    </xf>
    <xf numFmtId="0" fontId="2" fillId="4" borderId="27" xfId="0" applyFont="1" applyFill="1" applyBorder="1" applyAlignment="1">
      <alignment horizontal="center" vertical="center" wrapText="1"/>
    </xf>
    <xf numFmtId="0" fontId="1" fillId="0" borderId="102" xfId="0" applyFont="1" applyBorder="1" applyAlignment="1">
      <alignment horizontal="left" vertical="center" wrapText="1"/>
    </xf>
    <xf numFmtId="1" fontId="1" fillId="0" borderId="102" xfId="0" applyNumberFormat="1" applyFont="1" applyBorder="1" applyAlignment="1">
      <alignment horizontal="left" vertical="center" wrapText="1"/>
    </xf>
    <xf numFmtId="2" fontId="1" fillId="0" borderId="103" xfId="0" applyNumberFormat="1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right" vertical="center" wrapText="1"/>
    </xf>
    <xf numFmtId="0" fontId="33" fillId="5" borderId="1" xfId="0" applyFont="1" applyFill="1" applyBorder="1" applyAlignment="1">
      <alignment vertical="center"/>
    </xf>
    <xf numFmtId="0" fontId="34" fillId="0" borderId="3" xfId="0" applyFont="1" applyBorder="1" applyAlignment="1">
      <alignment horizontal="left" vertical="center" wrapText="1"/>
    </xf>
    <xf numFmtId="0" fontId="35" fillId="5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164" fontId="36" fillId="0" borderId="1" xfId="0" applyNumberFormat="1" applyFont="1" applyFill="1" applyBorder="1" applyAlignment="1">
      <alignment vertical="center"/>
    </xf>
    <xf numFmtId="0" fontId="36" fillId="5" borderId="12" xfId="0" applyFont="1" applyFill="1" applyBorder="1" applyAlignment="1">
      <alignment vertical="center" wrapText="1"/>
    </xf>
    <xf numFmtId="0" fontId="36" fillId="5" borderId="1" xfId="0" applyFont="1" applyFill="1" applyBorder="1" applyAlignment="1">
      <alignment vertical="center"/>
    </xf>
    <xf numFmtId="164" fontId="36" fillId="5" borderId="1" xfId="0" applyNumberFormat="1" applyFont="1" applyFill="1" applyBorder="1" applyAlignment="1">
      <alignment vertical="center"/>
    </xf>
    <xf numFmtId="0" fontId="35" fillId="5" borderId="33" xfId="0" applyFont="1" applyFill="1" applyBorder="1" applyAlignment="1">
      <alignment vertical="center"/>
    </xf>
    <xf numFmtId="2" fontId="35" fillId="5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64" fontId="37" fillId="0" borderId="1" xfId="0" applyNumberFormat="1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 wrapText="1"/>
    </xf>
    <xf numFmtId="0" fontId="39" fillId="0" borderId="1" xfId="0" applyFont="1" applyBorder="1"/>
    <xf numFmtId="0" fontId="39" fillId="6" borderId="51" xfId="0" applyFont="1" applyFill="1" applyBorder="1" applyAlignment="1" applyProtection="1">
      <alignment wrapText="1"/>
      <protection locked="0"/>
    </xf>
    <xf numFmtId="3" fontId="39" fillId="6" borderId="37" xfId="0" applyNumberFormat="1" applyFont="1" applyFill="1" applyBorder="1" applyProtection="1">
      <protection locked="0"/>
    </xf>
    <xf numFmtId="0" fontId="39" fillId="0" borderId="1" xfId="0" applyFont="1" applyBorder="1" applyAlignment="1">
      <alignment horizontal="center" vertical="center"/>
    </xf>
    <xf numFmtId="3" fontId="37" fillId="6" borderId="51" xfId="0" applyNumberFormat="1" applyFont="1" applyFill="1" applyBorder="1" applyAlignment="1" applyProtection="1">
      <alignment horizontal="center" vertical="center" wrapText="1"/>
      <protection locked="0"/>
    </xf>
    <xf numFmtId="3" fontId="37" fillId="6" borderId="10" xfId="0" applyNumberFormat="1" applyFont="1" applyFill="1" applyBorder="1" applyAlignment="1" applyProtection="1">
      <alignment horizontal="center" vertical="center" wrapText="1"/>
      <protection locked="0"/>
    </xf>
    <xf numFmtId="3" fontId="39" fillId="6" borderId="10" xfId="0" applyNumberFormat="1" applyFont="1" applyFill="1" applyBorder="1" applyAlignment="1" applyProtection="1">
      <alignment horizontal="center" vertical="center"/>
      <protection locked="0"/>
    </xf>
    <xf numFmtId="3" fontId="39" fillId="6" borderId="37" xfId="0" applyNumberFormat="1" applyFont="1" applyFill="1" applyBorder="1" applyAlignment="1" applyProtection="1">
      <alignment horizontal="center" vertical="center"/>
      <protection locked="0"/>
    </xf>
    <xf numFmtId="3" fontId="39" fillId="6" borderId="51" xfId="0" applyNumberFormat="1" applyFont="1" applyFill="1" applyBorder="1" applyAlignment="1" applyProtection="1">
      <alignment horizontal="center" vertical="center"/>
      <protection locked="0"/>
    </xf>
    <xf numFmtId="164" fontId="34" fillId="0" borderId="3" xfId="0" applyNumberFormat="1" applyFont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5" fillId="5" borderId="12" xfId="0" applyFont="1" applyFill="1" applyBorder="1" applyAlignment="1">
      <alignment vertical="center" wrapText="1"/>
    </xf>
    <xf numFmtId="0" fontId="35" fillId="5" borderId="9" xfId="0" applyFont="1" applyFill="1" applyBorder="1" applyAlignment="1">
      <alignment vertical="center" wrapText="1"/>
    </xf>
    <xf numFmtId="0" fontId="35" fillId="5" borderId="88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horizontal="left" vertical="center" wrapText="1"/>
    </xf>
    <xf numFmtId="164" fontId="1" fillId="7" borderId="3" xfId="0" applyNumberFormat="1" applyFont="1" applyFill="1" applyBorder="1" applyAlignment="1">
      <alignment horizontal="left" vertical="center" wrapText="1"/>
    </xf>
    <xf numFmtId="0" fontId="34" fillId="7" borderId="3" xfId="0" applyFont="1" applyFill="1" applyBorder="1" applyAlignment="1">
      <alignment horizontal="left" vertical="center" wrapText="1"/>
    </xf>
    <xf numFmtId="1" fontId="1" fillId="7" borderId="3" xfId="0" applyNumberFormat="1" applyFont="1" applyFill="1" applyBorder="1" applyAlignment="1">
      <alignment horizontal="left" vertical="center" wrapText="1"/>
    </xf>
    <xf numFmtId="164" fontId="40" fillId="5" borderId="1" xfId="0" applyNumberFormat="1" applyFont="1" applyFill="1" applyBorder="1" applyAlignment="1">
      <alignment vertical="center"/>
    </xf>
    <xf numFmtId="0" fontId="41" fillId="5" borderId="1" xfId="0" applyFont="1" applyFill="1" applyBorder="1" applyAlignment="1">
      <alignment vertical="center"/>
    </xf>
    <xf numFmtId="164" fontId="41" fillId="5" borderId="1" xfId="0" applyNumberFormat="1" applyFont="1" applyFill="1" applyBorder="1" applyAlignment="1">
      <alignment vertical="center"/>
    </xf>
    <xf numFmtId="0" fontId="40" fillId="5" borderId="1" xfId="0" applyFont="1" applyFill="1" applyBorder="1" applyAlignment="1">
      <alignment vertical="center"/>
    </xf>
    <xf numFmtId="164" fontId="40" fillId="0" borderId="1" xfId="0" applyNumberFormat="1" applyFont="1" applyFill="1" applyBorder="1" applyAlignment="1">
      <alignment vertical="center"/>
    </xf>
    <xf numFmtId="0" fontId="40" fillId="5" borderId="33" xfId="0" applyFont="1" applyFill="1" applyBorder="1" applyAlignment="1">
      <alignment vertical="center"/>
    </xf>
    <xf numFmtId="164" fontId="36" fillId="0" borderId="33" xfId="0" applyNumberFormat="1" applyFont="1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42" fillId="5" borderId="1" xfId="0" applyFont="1" applyFill="1" applyBorder="1" applyAlignment="1">
      <alignment vertical="center"/>
    </xf>
    <xf numFmtId="2" fontId="42" fillId="5" borderId="1" xfId="0" applyNumberFormat="1" applyFont="1" applyFill="1" applyBorder="1" applyAlignment="1">
      <alignment vertical="center"/>
    </xf>
    <xf numFmtId="164" fontId="42" fillId="5" borderId="1" xfId="0" applyNumberFormat="1" applyFont="1" applyFill="1" applyBorder="1" applyAlignment="1">
      <alignment vertical="center"/>
    </xf>
    <xf numFmtId="0" fontId="43" fillId="0" borderId="84" xfId="0" applyFont="1" applyFill="1" applyBorder="1" applyAlignment="1">
      <alignment vertical="center" wrapText="1"/>
    </xf>
    <xf numFmtId="0" fontId="43" fillId="0" borderId="14" xfId="0" applyFont="1" applyFill="1" applyBorder="1" applyAlignment="1">
      <alignment vertical="center" wrapText="1"/>
    </xf>
    <xf numFmtId="0" fontId="43" fillId="0" borderId="98" xfId="0" applyFont="1" applyFill="1" applyBorder="1" applyAlignment="1">
      <alignment vertical="center" wrapText="1"/>
    </xf>
    <xf numFmtId="0" fontId="35" fillId="5" borderId="4" xfId="0" applyFont="1" applyFill="1" applyBorder="1" applyAlignment="1">
      <alignment vertical="center"/>
    </xf>
    <xf numFmtId="0" fontId="43" fillId="0" borderId="13" xfId="0" applyFont="1" applyFill="1" applyBorder="1" applyAlignment="1">
      <alignment vertical="center"/>
    </xf>
    <xf numFmtId="0" fontId="43" fillId="0" borderId="4" xfId="0" applyFont="1" applyFill="1" applyBorder="1" applyAlignment="1">
      <alignment vertical="center"/>
    </xf>
    <xf numFmtId="0" fontId="43" fillId="0" borderId="79" xfId="0" applyFont="1" applyFill="1" applyBorder="1" applyAlignment="1">
      <alignment vertical="center"/>
    </xf>
    <xf numFmtId="0" fontId="36" fillId="5" borderId="4" xfId="0" applyFont="1" applyFill="1" applyBorder="1" applyAlignment="1">
      <alignment vertical="center"/>
    </xf>
    <xf numFmtId="0" fontId="35" fillId="5" borderId="89" xfId="0" applyFont="1" applyFill="1" applyBorder="1" applyAlignment="1">
      <alignment vertical="center"/>
    </xf>
    <xf numFmtId="0" fontId="32" fillId="5" borderId="4" xfId="0" applyFont="1" applyFill="1" applyBorder="1" applyAlignment="1">
      <alignment vertical="center"/>
    </xf>
    <xf numFmtId="0" fontId="43" fillId="5" borderId="4" xfId="0" applyFont="1" applyFill="1" applyBorder="1" applyAlignment="1">
      <alignment vertical="center"/>
    </xf>
    <xf numFmtId="0" fontId="33" fillId="5" borderId="4" xfId="0" applyFont="1" applyFill="1" applyBorder="1" applyAlignment="1">
      <alignment vertical="center"/>
    </xf>
    <xf numFmtId="0" fontId="33" fillId="5" borderId="89" xfId="0" applyFont="1" applyFill="1" applyBorder="1" applyAlignment="1">
      <alignment vertical="center"/>
    </xf>
    <xf numFmtId="0" fontId="36" fillId="5" borderId="13" xfId="0" applyFont="1" applyFill="1" applyBorder="1" applyAlignment="1">
      <alignment vertical="center"/>
    </xf>
    <xf numFmtId="0" fontId="35" fillId="5" borderId="13" xfId="0" applyFont="1" applyFill="1" applyBorder="1" applyAlignment="1">
      <alignment vertical="center"/>
    </xf>
    <xf numFmtId="0" fontId="42" fillId="5" borderId="13" xfId="0" applyFont="1" applyFill="1" applyBorder="1" applyAlignment="1">
      <alignment vertical="center"/>
    </xf>
    <xf numFmtId="0" fontId="42" fillId="5" borderId="4" xfId="0" applyFont="1" applyFill="1" applyBorder="1" applyAlignment="1">
      <alignment vertical="center"/>
    </xf>
    <xf numFmtId="0" fontId="32" fillId="0" borderId="4" xfId="0" applyFont="1" applyFill="1" applyBorder="1" applyAlignment="1">
      <alignment vertical="center"/>
    </xf>
    <xf numFmtId="164" fontId="42" fillId="5" borderId="4" xfId="0" applyNumberFormat="1" applyFont="1" applyFill="1" applyBorder="1" applyAlignment="1">
      <alignment vertical="center"/>
    </xf>
    <xf numFmtId="0" fontId="35" fillId="5" borderId="4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0" borderId="4" xfId="0" applyFont="1" applyFill="1" applyBorder="1" applyAlignment="1">
      <alignment vertical="center" wrapText="1"/>
    </xf>
    <xf numFmtId="0" fontId="43" fillId="0" borderId="13" xfId="0" applyFont="1" applyFill="1" applyBorder="1" applyAlignment="1">
      <alignment vertical="center" wrapText="1"/>
    </xf>
    <xf numFmtId="0" fontId="43" fillId="0" borderId="79" xfId="0" applyFont="1" applyFill="1" applyBorder="1" applyAlignment="1">
      <alignment vertical="center" wrapText="1"/>
    </xf>
    <xf numFmtId="0" fontId="36" fillId="5" borderId="4" xfId="0" applyFont="1" applyFill="1" applyBorder="1" applyAlignment="1">
      <alignment vertical="center" wrapText="1"/>
    </xf>
    <xf numFmtId="0" fontId="35" fillId="5" borderId="89" xfId="0" applyFont="1" applyFill="1" applyBorder="1" applyAlignment="1">
      <alignment vertical="center" wrapText="1"/>
    </xf>
    <xf numFmtId="0" fontId="32" fillId="5" borderId="4" xfId="0" applyFont="1" applyFill="1" applyBorder="1" applyAlignment="1">
      <alignment vertical="center" wrapText="1"/>
    </xf>
    <xf numFmtId="0" fontId="32" fillId="0" borderId="4" xfId="0" applyFont="1" applyFill="1" applyBorder="1" applyAlignment="1">
      <alignment vertical="center" wrapText="1"/>
    </xf>
    <xf numFmtId="0" fontId="43" fillId="5" borderId="1" xfId="0" applyFont="1" applyFill="1" applyBorder="1" applyAlignment="1">
      <alignment vertical="center"/>
    </xf>
    <xf numFmtId="0" fontId="43" fillId="0" borderId="1" xfId="0" applyFont="1" applyFill="1" applyBorder="1" applyAlignment="1">
      <alignment vertical="center"/>
    </xf>
    <xf numFmtId="0" fontId="43" fillId="0" borderId="43" xfId="0" applyFont="1" applyFill="1" applyBorder="1" applyAlignment="1">
      <alignment vertical="center"/>
    </xf>
    <xf numFmtId="0" fontId="43" fillId="0" borderId="27" xfId="0" applyFont="1" applyFill="1" applyBorder="1" applyAlignment="1">
      <alignment vertical="center"/>
    </xf>
    <xf numFmtId="0" fontId="33" fillId="5" borderId="33" xfId="0" applyFont="1" applyFill="1" applyBorder="1" applyAlignment="1">
      <alignment vertical="center"/>
    </xf>
    <xf numFmtId="0" fontId="35" fillId="5" borderId="63" xfId="0" applyFont="1" applyFill="1" applyBorder="1" applyAlignment="1">
      <alignment horizontal="center" vertical="center"/>
    </xf>
    <xf numFmtId="0" fontId="36" fillId="5" borderId="63" xfId="0" applyFont="1" applyFill="1" applyBorder="1" applyAlignment="1">
      <alignment horizontal="center" vertical="center"/>
    </xf>
    <xf numFmtId="0" fontId="43" fillId="5" borderId="63" xfId="0" applyFont="1" applyFill="1" applyBorder="1" applyAlignment="1">
      <alignment horizontal="center" vertical="center"/>
    </xf>
    <xf numFmtId="0" fontId="43" fillId="0" borderId="90" xfId="0" applyFont="1" applyFill="1" applyBorder="1" applyAlignment="1">
      <alignment horizontal="center" vertical="center"/>
    </xf>
    <xf numFmtId="0" fontId="43" fillId="0" borderId="63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36" fillId="0" borderId="35" xfId="0" applyFont="1" applyFill="1" applyBorder="1" applyAlignment="1">
      <alignment horizontal="center" vertical="center"/>
    </xf>
    <xf numFmtId="0" fontId="36" fillId="0" borderId="90" xfId="0" applyFont="1" applyFill="1" applyBorder="1" applyAlignment="1">
      <alignment horizontal="center" vertical="center"/>
    </xf>
    <xf numFmtId="0" fontId="43" fillId="0" borderId="35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1" fontId="43" fillId="0" borderId="0" xfId="0" applyNumberFormat="1" applyFont="1" applyFill="1" applyAlignment="1">
      <alignment horizontal="center" vertical="center"/>
    </xf>
    <xf numFmtId="0" fontId="44" fillId="0" borderId="0" xfId="0" applyFont="1"/>
    <xf numFmtId="0" fontId="44" fillId="0" borderId="0" xfId="0" applyFont="1" applyFill="1"/>
    <xf numFmtId="0" fontId="42" fillId="5" borderId="5" xfId="0" applyFont="1" applyFill="1" applyBorder="1" applyAlignment="1">
      <alignment vertical="center"/>
    </xf>
    <xf numFmtId="0" fontId="42" fillId="0" borderId="8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3" fillId="4" borderId="54" xfId="0" applyFont="1" applyFill="1" applyBorder="1" applyAlignment="1">
      <alignment vertical="center"/>
    </xf>
    <xf numFmtId="0" fontId="43" fillId="4" borderId="50" xfId="0" applyFont="1" applyFill="1" applyBorder="1" applyAlignment="1">
      <alignment vertical="center"/>
    </xf>
    <xf numFmtId="0" fontId="43" fillId="4" borderId="55" xfId="0" applyFont="1" applyFill="1" applyBorder="1" applyAlignment="1">
      <alignment vertical="center"/>
    </xf>
    <xf numFmtId="0" fontId="14" fillId="4" borderId="35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14" fillId="6" borderId="10" xfId="0" applyFont="1" applyFill="1" applyBorder="1" applyAlignment="1" applyProtection="1">
      <alignment horizontal="left" vertical="center" wrapText="1"/>
      <protection locked="0"/>
    </xf>
    <xf numFmtId="0" fontId="14" fillId="6" borderId="77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left" vertical="center" wrapText="1"/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80" xfId="0" applyFont="1" applyFill="1" applyBorder="1" applyAlignment="1" applyProtection="1">
      <alignment horizontal="left" vertical="center" wrapText="1"/>
      <protection locked="0"/>
    </xf>
    <xf numFmtId="0" fontId="20" fillId="0" borderId="14" xfId="0" applyFont="1" applyFill="1" applyBorder="1" applyAlignment="1">
      <alignment vertical="center" wrapText="1"/>
    </xf>
    <xf numFmtId="0" fontId="20" fillId="0" borderId="79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20" fillId="0" borderId="79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82" xfId="0" applyFont="1" applyFill="1" applyBorder="1" applyAlignment="1">
      <alignment vertical="center" wrapText="1"/>
    </xf>
    <xf numFmtId="0" fontId="43" fillId="0" borderId="27" xfId="0" applyFont="1" applyBorder="1" applyAlignment="1">
      <alignment vertical="center"/>
    </xf>
    <xf numFmtId="0" fontId="43" fillId="0" borderId="1" xfId="0" applyFont="1" applyBorder="1" applyAlignment="1">
      <alignment vertical="center"/>
    </xf>
    <xf numFmtId="0" fontId="44" fillId="0" borderId="1" xfId="0" applyFont="1" applyBorder="1"/>
    <xf numFmtId="0" fontId="43" fillId="6" borderId="1" xfId="0" applyFont="1" applyFill="1" applyBorder="1" applyAlignment="1" applyProtection="1">
      <alignment horizontal="left" vertical="center"/>
      <protection locked="0"/>
    </xf>
    <xf numFmtId="0" fontId="43" fillId="6" borderId="83" xfId="0" applyFont="1" applyFill="1" applyBorder="1" applyAlignment="1" applyProtection="1">
      <alignment horizontal="center" vertical="center"/>
      <protection locked="0"/>
    </xf>
    <xf numFmtId="0" fontId="19" fillId="6" borderId="1" xfId="0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>
      <alignment wrapText="1"/>
    </xf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4" fillId="5" borderId="0" xfId="0" applyFont="1" applyFill="1" applyBorder="1"/>
    <xf numFmtId="0" fontId="43" fillId="5" borderId="0" xfId="0" applyFont="1" applyFill="1" applyBorder="1" applyAlignment="1">
      <alignment vertical="center"/>
    </xf>
    <xf numFmtId="0" fontId="42" fillId="5" borderId="43" xfId="0" applyFont="1" applyFill="1" applyBorder="1" applyAlignment="1">
      <alignment vertical="center"/>
    </xf>
    <xf numFmtId="164" fontId="42" fillId="5" borderId="43" xfId="0" applyNumberFormat="1" applyFont="1" applyFill="1" applyBorder="1" applyAlignment="1">
      <alignment vertical="center"/>
    </xf>
    <xf numFmtId="0" fontId="42" fillId="5" borderId="14" xfId="0" applyFont="1" applyFill="1" applyBorder="1" applyAlignment="1">
      <alignment vertical="center"/>
    </xf>
    <xf numFmtId="0" fontId="43" fillId="5" borderId="91" xfId="0" applyFont="1" applyFill="1" applyBorder="1" applyAlignment="1">
      <alignment vertical="center" wrapText="1"/>
    </xf>
    <xf numFmtId="0" fontId="43" fillId="5" borderId="92" xfId="0" applyFont="1" applyFill="1" applyBorder="1" applyAlignment="1">
      <alignment vertical="center" wrapText="1"/>
    </xf>
    <xf numFmtId="0" fontId="43" fillId="5" borderId="93" xfId="0" applyFont="1" applyFill="1" applyBorder="1" applyAlignment="1">
      <alignment vertical="center" wrapText="1"/>
    </xf>
    <xf numFmtId="0" fontId="43" fillId="5" borderId="89" xfId="0" applyFont="1" applyFill="1" applyBorder="1" applyAlignment="1">
      <alignment vertical="center"/>
    </xf>
    <xf numFmtId="0" fontId="43" fillId="5" borderId="89" xfId="0" applyFont="1" applyFill="1" applyBorder="1" applyAlignment="1">
      <alignment vertical="center" wrapText="1"/>
    </xf>
    <xf numFmtId="0" fontId="43" fillId="5" borderId="33" xfId="0" applyFont="1" applyFill="1" applyBorder="1" applyAlignment="1">
      <alignment vertical="center"/>
    </xf>
    <xf numFmtId="0" fontId="42" fillId="5" borderId="4" xfId="0" applyFont="1" applyFill="1" applyBorder="1" applyAlignment="1">
      <alignment vertical="center" wrapText="1"/>
    </xf>
    <xf numFmtId="2" fontId="42" fillId="5" borderId="14" xfId="0" applyNumberFormat="1" applyFont="1" applyFill="1" applyBorder="1" applyAlignment="1">
      <alignment vertical="center"/>
    </xf>
    <xf numFmtId="2" fontId="42" fillId="5" borderId="4" xfId="0" applyNumberFormat="1" applyFont="1" applyFill="1" applyBorder="1" applyAlignment="1">
      <alignment vertical="center"/>
    </xf>
    <xf numFmtId="0" fontId="32" fillId="5" borderId="84" xfId="0" applyFont="1" applyFill="1" applyBorder="1" applyAlignment="1">
      <alignment vertical="center" wrapText="1"/>
    </xf>
    <xf numFmtId="0" fontId="32" fillId="5" borderId="14" xfId="0" applyFont="1" applyFill="1" applyBorder="1" applyAlignment="1">
      <alignment vertical="center" wrapText="1"/>
    </xf>
    <xf numFmtId="0" fontId="32" fillId="0" borderId="97" xfId="0" applyFont="1" applyFill="1" applyBorder="1" applyAlignment="1">
      <alignment vertical="center" wrapText="1"/>
    </xf>
    <xf numFmtId="2" fontId="32" fillId="0" borderId="84" xfId="0" applyNumberFormat="1" applyFont="1" applyFill="1" applyBorder="1" applyAlignment="1">
      <alignment vertical="center" wrapText="1"/>
    </xf>
    <xf numFmtId="164" fontId="32" fillId="0" borderId="84" xfId="0" applyNumberFormat="1" applyFont="1" applyFill="1" applyBorder="1" applyAlignment="1">
      <alignment vertical="center" wrapText="1"/>
    </xf>
    <xf numFmtId="164" fontId="32" fillId="0" borderId="14" xfId="0" applyNumberFormat="1" applyFont="1" applyFill="1" applyBorder="1" applyAlignment="1">
      <alignment vertical="center" wrapText="1"/>
    </xf>
    <xf numFmtId="164" fontId="32" fillId="0" borderId="97" xfId="0" applyNumberFormat="1" applyFont="1" applyFill="1" applyBorder="1" applyAlignment="1">
      <alignment vertical="center" wrapText="1"/>
    </xf>
    <xf numFmtId="164" fontId="32" fillId="0" borderId="89" xfId="0" applyNumberFormat="1" applyFont="1" applyFill="1" applyBorder="1" applyAlignment="1">
      <alignment vertical="center"/>
    </xf>
    <xf numFmtId="2" fontId="32" fillId="0" borderId="4" xfId="0" applyNumberFormat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vertical="center"/>
    </xf>
    <xf numFmtId="0" fontId="32" fillId="0" borderId="89" xfId="0" applyFont="1" applyFill="1" applyBorder="1" applyAlignment="1">
      <alignment vertical="center"/>
    </xf>
    <xf numFmtId="2" fontId="32" fillId="0" borderId="13" xfId="0" applyNumberFormat="1" applyFont="1" applyFill="1" applyBorder="1" applyAlignment="1">
      <alignment vertical="center"/>
    </xf>
    <xf numFmtId="164" fontId="32" fillId="0" borderId="13" xfId="0" applyNumberFormat="1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32" fillId="0" borderId="89" xfId="0" applyFont="1" applyFill="1" applyBorder="1" applyAlignment="1">
      <alignment vertical="center" wrapText="1"/>
    </xf>
    <xf numFmtId="0" fontId="32" fillId="5" borderId="13" xfId="0" applyFont="1" applyFill="1" applyBorder="1" applyAlignment="1">
      <alignment vertical="center"/>
    </xf>
    <xf numFmtId="0" fontId="32" fillId="0" borderId="33" xfId="0" applyFont="1" applyFill="1" applyBorder="1" applyAlignment="1">
      <alignment vertical="center"/>
    </xf>
    <xf numFmtId="164" fontId="32" fillId="0" borderId="33" xfId="0" applyNumberFormat="1" applyFont="1" applyFill="1" applyBorder="1" applyAlignment="1">
      <alignment vertical="center"/>
    </xf>
    <xf numFmtId="0" fontId="32" fillId="0" borderId="11" xfId="0" applyFont="1" applyFill="1" applyBorder="1" applyAlignment="1">
      <alignment vertical="center"/>
    </xf>
    <xf numFmtId="0" fontId="32" fillId="0" borderId="43" xfId="0" applyFont="1" applyFill="1" applyBorder="1" applyAlignment="1">
      <alignment vertical="center"/>
    </xf>
    <xf numFmtId="0" fontId="32" fillId="0" borderId="27" xfId="0" applyFont="1" applyFill="1" applyBorder="1" applyAlignment="1">
      <alignment vertical="center"/>
    </xf>
    <xf numFmtId="0" fontId="32" fillId="0" borderId="1" xfId="0" applyFont="1" applyFill="1" applyBorder="1" applyAlignment="1">
      <alignment wrapText="1"/>
    </xf>
    <xf numFmtId="164" fontId="32" fillId="0" borderId="87" xfId="0" applyNumberFormat="1" applyFont="1" applyFill="1" applyBorder="1" applyAlignment="1">
      <alignment vertical="center"/>
    </xf>
    <xf numFmtId="0" fontId="32" fillId="0" borderId="87" xfId="0" applyFont="1" applyFill="1" applyBorder="1" applyAlignment="1">
      <alignment vertical="center"/>
    </xf>
    <xf numFmtId="0" fontId="32" fillId="0" borderId="10" xfId="0" applyFont="1" applyFill="1" applyBorder="1" applyAlignment="1">
      <alignment vertical="center"/>
    </xf>
    <xf numFmtId="2" fontId="32" fillId="0" borderId="1" xfId="0" applyNumberFormat="1" applyFont="1" applyFill="1" applyBorder="1" applyAlignment="1">
      <alignment vertical="center"/>
    </xf>
    <xf numFmtId="0" fontId="32" fillId="5" borderId="1" xfId="0" applyFont="1" applyFill="1" applyBorder="1" applyAlignment="1" applyProtection="1">
      <alignment vertical="center"/>
      <protection locked="0"/>
    </xf>
    <xf numFmtId="0" fontId="32" fillId="0" borderId="33" xfId="0" applyFont="1" applyFill="1" applyBorder="1" applyAlignment="1" applyProtection="1">
      <alignment vertical="center"/>
      <protection locked="0"/>
    </xf>
    <xf numFmtId="0" fontId="32" fillId="0" borderId="1" xfId="0" applyFont="1" applyFill="1" applyBorder="1" applyAlignment="1" applyProtection="1">
      <alignment vertical="center"/>
      <protection locked="0"/>
    </xf>
    <xf numFmtId="164" fontId="38" fillId="0" borderId="1" xfId="0" applyNumberFormat="1" applyFont="1" applyBorder="1" applyAlignment="1">
      <alignment horizontal="center" vertical="center" wrapText="1"/>
    </xf>
    <xf numFmtId="164" fontId="1" fillId="7" borderId="7" xfId="0" applyNumberFormat="1" applyFont="1" applyFill="1" applyBorder="1" applyAlignment="1">
      <alignment horizontal="left" vertical="center" wrapText="1"/>
    </xf>
    <xf numFmtId="1" fontId="1" fillId="7" borderId="102" xfId="0" applyNumberFormat="1" applyFont="1" applyFill="1" applyBorder="1" applyAlignment="1">
      <alignment horizontal="left" vertical="center" wrapText="1"/>
    </xf>
    <xf numFmtId="1" fontId="1" fillId="7" borderId="7" xfId="0" applyNumberFormat="1" applyFont="1" applyFill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7" borderId="6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" fillId="4" borderId="27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4" borderId="4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0" fillId="0" borderId="80" xfId="0" applyBorder="1" applyAlignment="1">
      <alignment horizontal="left"/>
    </xf>
    <xf numFmtId="0" fontId="0" fillId="0" borderId="0" xfId="0" applyFont="1" applyAlignment="1">
      <alignment horizontal="left"/>
    </xf>
    <xf numFmtId="0" fontId="3" fillId="4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0" fillId="0" borderId="80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44" fillId="0" borderId="0" xfId="0" applyFont="1" applyAlignment="1"/>
    <xf numFmtId="0" fontId="14" fillId="4" borderId="1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45" fillId="4" borderId="35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 wrapText="1"/>
    </xf>
    <xf numFmtId="0" fontId="19" fillId="4" borderId="94" xfId="0" applyFont="1" applyFill="1" applyBorder="1" applyAlignment="1">
      <alignment horizontal="center" vertical="center"/>
    </xf>
    <xf numFmtId="0" fontId="19" fillId="4" borderId="95" xfId="0" applyFont="1" applyFill="1" applyBorder="1" applyAlignment="1">
      <alignment horizontal="center" vertical="center"/>
    </xf>
    <xf numFmtId="0" fontId="19" fillId="4" borderId="96" xfId="0" applyFont="1" applyFill="1" applyBorder="1" applyAlignment="1">
      <alignment horizontal="center" vertical="center"/>
    </xf>
    <xf numFmtId="0" fontId="19" fillId="4" borderId="99" xfId="0" applyFont="1" applyFill="1" applyBorder="1" applyAlignment="1">
      <alignment horizontal="center" vertical="center"/>
    </xf>
    <xf numFmtId="0" fontId="19" fillId="4" borderId="100" xfId="0" applyFont="1" applyFill="1" applyBorder="1" applyAlignment="1">
      <alignment horizontal="center" vertical="center"/>
    </xf>
    <xf numFmtId="0" fontId="19" fillId="4" borderId="101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85" xfId="0" applyFont="1" applyFill="1" applyBorder="1" applyAlignment="1">
      <alignment horizontal="center" vertical="center" wrapText="1"/>
    </xf>
    <xf numFmtId="0" fontId="14" fillId="4" borderId="5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6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9" fillId="4" borderId="102" xfId="0" applyFont="1" applyFill="1" applyBorder="1" applyAlignment="1">
      <alignment horizontal="center" vertical="center"/>
    </xf>
    <xf numFmtId="0" fontId="19" fillId="4" borderId="103" xfId="0" applyFont="1" applyFill="1" applyBorder="1" applyAlignment="1">
      <alignment horizontal="center" vertical="center"/>
    </xf>
    <xf numFmtId="0" fontId="45" fillId="4" borderId="11" xfId="0" applyFont="1" applyFill="1" applyBorder="1" applyAlignment="1">
      <alignment horizontal="center" vertical="center" wrapText="1"/>
    </xf>
    <xf numFmtId="0" fontId="45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9" fillId="4" borderId="41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19" fillId="4" borderId="10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right"/>
    </xf>
    <xf numFmtId="0" fontId="19" fillId="3" borderId="64" xfId="0" applyFont="1" applyFill="1" applyBorder="1" applyAlignment="1">
      <alignment horizontal="center" vertical="center" wrapText="1"/>
    </xf>
    <xf numFmtId="0" fontId="19" fillId="3" borderId="59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0" fontId="19" fillId="3" borderId="65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5" fillId="3" borderId="63" xfId="0" applyFont="1" applyFill="1" applyBorder="1" applyAlignment="1">
      <alignment horizontal="center" vertical="top" wrapText="1"/>
    </xf>
    <xf numFmtId="0" fontId="19" fillId="3" borderId="0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wrapText="1"/>
    </xf>
    <xf numFmtId="0" fontId="19" fillId="3" borderId="67" xfId="0" applyFont="1" applyFill="1" applyBorder="1" applyAlignment="1">
      <alignment horizontal="center" vertical="center" wrapText="1"/>
    </xf>
    <xf numFmtId="0" fontId="19" fillId="3" borderId="68" xfId="0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 wrapText="1"/>
    </xf>
    <xf numFmtId="0" fontId="19" fillId="3" borderId="70" xfId="0" applyFont="1" applyFill="1" applyBorder="1" applyAlignment="1">
      <alignment horizontal="center" vertical="center" wrapText="1"/>
    </xf>
    <xf numFmtId="0" fontId="19" fillId="3" borderId="7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57" xfId="0" applyFont="1" applyFill="1" applyBorder="1" applyAlignment="1">
      <alignment horizontal="center" vertical="center" wrapText="1"/>
    </xf>
    <xf numFmtId="0" fontId="19" fillId="3" borderId="76" xfId="0" applyFont="1" applyFill="1" applyBorder="1" applyAlignment="1">
      <alignment horizontal="center" vertical="center" wrapText="1"/>
    </xf>
    <xf numFmtId="0" fontId="19" fillId="3" borderId="48" xfId="0" applyFont="1" applyFill="1" applyBorder="1" applyAlignment="1">
      <alignment horizontal="center" vertical="center" wrapText="1"/>
    </xf>
    <xf numFmtId="0" fontId="19" fillId="3" borderId="72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>
      <alignment horizontal="center" vertical="center" wrapText="1"/>
    </xf>
    <xf numFmtId="0" fontId="19" fillId="4" borderId="73" xfId="0" applyFont="1" applyFill="1" applyBorder="1" applyAlignment="1">
      <alignment horizontal="center" vertical="center" wrapText="1"/>
    </xf>
    <xf numFmtId="0" fontId="19" fillId="4" borderId="74" xfId="0" applyFont="1" applyFill="1" applyBorder="1" applyAlignment="1">
      <alignment horizontal="center" vertical="center" wrapText="1"/>
    </xf>
    <xf numFmtId="0" fontId="19" fillId="4" borderId="75" xfId="0" applyFont="1" applyFill="1" applyBorder="1" applyAlignment="1">
      <alignment horizontal="center" vertical="center" wrapText="1"/>
    </xf>
    <xf numFmtId="0" fontId="19" fillId="4" borderId="70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71" xfId="0" applyFont="1" applyFill="1" applyBorder="1" applyAlignment="1">
      <alignment horizontal="center" vertical="center" wrapText="1"/>
    </xf>
    <xf numFmtId="0" fontId="19" fillId="4" borderId="64" xfId="0" applyFont="1" applyFill="1" applyBorder="1" applyAlignment="1">
      <alignment horizontal="center" vertical="center" wrapText="1"/>
    </xf>
    <xf numFmtId="0" fontId="19" fillId="4" borderId="59" xfId="0" applyFont="1" applyFill="1" applyBorder="1" applyAlignment="1">
      <alignment horizontal="center" vertical="center" wrapText="1"/>
    </xf>
    <xf numFmtId="0" fontId="19" fillId="4" borderId="6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57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76" xfId="0" applyFont="1" applyFill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4" borderId="72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3" borderId="54" xfId="0" applyFont="1" applyFill="1" applyBorder="1" applyAlignment="1">
      <alignment horizontal="center" vertical="center" wrapText="1"/>
    </xf>
    <xf numFmtId="0" fontId="19" fillId="3" borderId="55" xfId="0" applyFont="1" applyFill="1" applyBorder="1" applyAlignment="1">
      <alignment horizontal="center" vertical="center" wrapText="1"/>
    </xf>
    <xf numFmtId="0" fontId="19" fillId="3" borderId="56" xfId="0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0" fontId="19" fillId="3" borderId="58" xfId="0" applyFont="1" applyFill="1" applyBorder="1" applyAlignment="1">
      <alignment horizontal="center" vertical="center" wrapText="1"/>
    </xf>
    <xf numFmtId="0" fontId="24" fillId="3" borderId="54" xfId="0" applyFont="1" applyFill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 wrapText="1"/>
    </xf>
    <xf numFmtId="0" fontId="24" fillId="3" borderId="5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24" fillId="3" borderId="48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4" borderId="76" xfId="0" applyFont="1" applyFill="1" applyBorder="1" applyAlignment="1">
      <alignment horizontal="center" vertical="center" wrapText="1"/>
    </xf>
    <xf numFmtId="0" fontId="10" fillId="4" borderId="7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43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4" borderId="11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8" fillId="0" borderId="1" xfId="0" applyFont="1" applyBorder="1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1" fontId="1" fillId="5" borderId="6" xfId="0" applyNumberFormat="1" applyFont="1" applyFill="1" applyBorder="1" applyAlignment="1">
      <alignment horizontal="left" vertical="center" wrapText="1"/>
    </xf>
    <xf numFmtId="164" fontId="1" fillId="7" borderId="1" xfId="0" applyNumberFormat="1" applyFont="1" applyFill="1" applyBorder="1" applyAlignment="1">
      <alignment horizontal="left" vertical="center" wrapText="1"/>
    </xf>
    <xf numFmtId="165" fontId="1" fillId="7" borderId="3" xfId="0" applyNumberFormat="1" applyFont="1" applyFill="1" applyBorder="1" applyAlignment="1">
      <alignment horizontal="left" vertical="center" wrapText="1"/>
    </xf>
    <xf numFmtId="165" fontId="1" fillId="0" borderId="3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1" fillId="7" borderId="6" xfId="0" applyNumberFormat="1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left" vertical="center" wrapText="1"/>
    </xf>
    <xf numFmtId="165" fontId="1" fillId="0" borderId="6" xfId="0" applyNumberFormat="1" applyFont="1" applyBorder="1" applyAlignment="1">
      <alignment horizontal="left" vertical="center" wrapText="1"/>
    </xf>
    <xf numFmtId="165" fontId="1" fillId="7" borderId="6" xfId="0" applyNumberFormat="1" applyFont="1" applyFill="1" applyBorder="1" applyAlignment="1">
      <alignment horizontal="left" vertical="center" wrapText="1"/>
    </xf>
    <xf numFmtId="165" fontId="1" fillId="0" borderId="28" xfId="0" applyNumberFormat="1" applyFont="1" applyBorder="1" applyAlignment="1">
      <alignment horizontal="left" vertical="center" wrapText="1"/>
    </xf>
    <xf numFmtId="165" fontId="1" fillId="0" borderId="7" xfId="0" applyNumberFormat="1" applyFont="1" applyBorder="1" applyAlignment="1">
      <alignment horizontal="left" vertical="center" wrapText="1"/>
    </xf>
    <xf numFmtId="165" fontId="1" fillId="7" borderId="7" xfId="0" applyNumberFormat="1" applyFont="1" applyFill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7" borderId="3" xfId="0" applyNumberFormat="1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1" fontId="21" fillId="7" borderId="3" xfId="0" applyNumberFormat="1" applyFont="1" applyFill="1" applyBorder="1" applyAlignment="1">
      <alignment horizontal="left" vertical="center" wrapText="1"/>
    </xf>
    <xf numFmtId="1" fontId="21" fillId="0" borderId="3" xfId="0" applyNumberFormat="1" applyFont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1" fontId="1" fillId="5" borderId="3" xfId="0" applyNumberFormat="1" applyFont="1" applyFill="1" applyBorder="1" applyAlignment="1">
      <alignment horizontal="lef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166" fontId="21" fillId="0" borderId="3" xfId="0" applyNumberFormat="1" applyFont="1" applyBorder="1" applyAlignment="1">
      <alignment horizontal="left" vertical="center" wrapText="1"/>
    </xf>
    <xf numFmtId="164" fontId="21" fillId="7" borderId="3" xfId="0" applyNumberFormat="1" applyFont="1" applyFill="1" applyBorder="1" applyAlignment="1">
      <alignment horizontal="left" vertical="center" wrapText="1"/>
    </xf>
    <xf numFmtId="164" fontId="21" fillId="0" borderId="3" xfId="0" applyNumberFormat="1" applyFont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2" fontId="1" fillId="7" borderId="6" xfId="0" applyNumberFormat="1" applyFont="1" applyFill="1" applyBorder="1" applyAlignment="1">
      <alignment horizontal="left" vertical="center" wrapText="1"/>
    </xf>
    <xf numFmtId="2" fontId="1" fillId="5" borderId="6" xfId="0" applyNumberFormat="1" applyFont="1" applyFill="1" applyBorder="1" applyAlignment="1">
      <alignment horizontal="left" vertical="center" wrapText="1"/>
    </xf>
    <xf numFmtId="165" fontId="1" fillId="0" borderId="38" xfId="0" applyNumberFormat="1" applyFont="1" applyBorder="1" applyAlignment="1">
      <alignment horizontal="left" vertical="center" wrapText="1"/>
    </xf>
    <xf numFmtId="165" fontId="1" fillId="7" borderId="38" xfId="0" applyNumberFormat="1" applyFont="1" applyFill="1" applyBorder="1" applyAlignment="1">
      <alignment horizontal="left" vertical="center" wrapText="1"/>
    </xf>
    <xf numFmtId="165" fontId="21" fillId="0" borderId="3" xfId="0" applyNumberFormat="1" applyFont="1" applyBorder="1" applyAlignment="1">
      <alignment horizontal="left" vertical="center" wrapText="1"/>
    </xf>
    <xf numFmtId="165" fontId="21" fillId="7" borderId="3" xfId="0" applyNumberFormat="1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7" borderId="3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50"/>
  </sheetPr>
  <dimension ref="A1:N169"/>
  <sheetViews>
    <sheetView tabSelected="1" view="pageLayout" topLeftCell="A160" zoomScaleNormal="100" zoomScaleSheetLayoutView="75" workbookViewId="0">
      <selection activeCell="B182" sqref="B182"/>
    </sheetView>
  </sheetViews>
  <sheetFormatPr defaultRowHeight="12.75"/>
  <cols>
    <col min="1" max="1" width="59.42578125" customWidth="1"/>
    <col min="2" max="2" width="15.140625" customWidth="1"/>
    <col min="3" max="3" width="14.5703125" customWidth="1"/>
    <col min="4" max="4" width="14.42578125" customWidth="1"/>
    <col min="5" max="5" width="13.42578125" customWidth="1"/>
    <col min="6" max="6" width="14.28515625" customWidth="1"/>
    <col min="7" max="7" width="12.85546875" customWidth="1"/>
    <col min="8" max="8" width="13.42578125" customWidth="1"/>
    <col min="9" max="9" width="13.28515625" customWidth="1"/>
    <col min="11" max="11" width="12.28515625" customWidth="1"/>
  </cols>
  <sheetData>
    <row r="1" spans="1:9" ht="37.15" customHeight="1">
      <c r="A1" s="359"/>
      <c r="B1" s="359"/>
      <c r="C1" s="359"/>
      <c r="D1" s="359"/>
      <c r="E1" s="359"/>
      <c r="F1" s="359"/>
      <c r="G1" s="359"/>
      <c r="H1" s="348" t="s">
        <v>50</v>
      </c>
      <c r="I1" s="348"/>
    </row>
    <row r="2" spans="1:9" ht="24.75" customHeight="1">
      <c r="A2" s="352" t="s">
        <v>321</v>
      </c>
      <c r="B2" s="352"/>
      <c r="C2" s="352"/>
      <c r="D2" s="352"/>
      <c r="E2" s="352"/>
      <c r="F2" s="352"/>
      <c r="G2" s="352"/>
      <c r="H2" s="352"/>
      <c r="I2" s="352"/>
    </row>
    <row r="3" spans="1:9" ht="14.25" customHeight="1">
      <c r="A3" s="4"/>
      <c r="B3" s="4"/>
      <c r="C3" s="4"/>
      <c r="D3" s="4"/>
      <c r="E3" s="4"/>
      <c r="F3" s="4"/>
      <c r="G3" s="4"/>
    </row>
    <row r="4" spans="1:9" ht="21" customHeight="1">
      <c r="A4" s="349" t="s">
        <v>11</v>
      </c>
      <c r="B4" s="356" t="s">
        <v>12</v>
      </c>
      <c r="C4" s="349" t="s">
        <v>308</v>
      </c>
      <c r="D4" s="349" t="s">
        <v>322</v>
      </c>
      <c r="E4" s="349" t="s">
        <v>323</v>
      </c>
      <c r="F4" s="346" t="s">
        <v>52</v>
      </c>
      <c r="G4" s="347"/>
      <c r="H4" s="347"/>
      <c r="I4" s="355"/>
    </row>
    <row r="5" spans="1:9" ht="33" customHeight="1">
      <c r="A5" s="350"/>
      <c r="B5" s="357"/>
      <c r="C5" s="350"/>
      <c r="D5" s="350"/>
      <c r="E5" s="350"/>
      <c r="F5" s="346" t="s">
        <v>257</v>
      </c>
      <c r="G5" s="347"/>
      <c r="H5" s="353" t="s">
        <v>310</v>
      </c>
      <c r="I5" s="353" t="s">
        <v>324</v>
      </c>
    </row>
    <row r="6" spans="1:9" ht="39.75" customHeight="1">
      <c r="A6" s="351"/>
      <c r="B6" s="358"/>
      <c r="C6" s="351"/>
      <c r="D6" s="351"/>
      <c r="E6" s="351"/>
      <c r="F6" s="138" t="s">
        <v>298</v>
      </c>
      <c r="G6" s="164" t="s">
        <v>299</v>
      </c>
      <c r="H6" s="354"/>
      <c r="I6" s="354"/>
    </row>
    <row r="7" spans="1:9" ht="18.75">
      <c r="A7" s="362" t="s">
        <v>13</v>
      </c>
      <c r="B7" s="363"/>
      <c r="C7" s="363"/>
      <c r="D7" s="363"/>
      <c r="E7" s="363"/>
      <c r="F7" s="363"/>
      <c r="G7" s="363"/>
      <c r="H7" s="363"/>
      <c r="I7" s="363"/>
    </row>
    <row r="8" spans="1:9" ht="58.5">
      <c r="A8" s="9" t="s">
        <v>68</v>
      </c>
      <c r="B8" s="10" t="s">
        <v>14</v>
      </c>
      <c r="C8" s="486">
        <v>311.5</v>
      </c>
      <c r="D8" s="487">
        <v>320</v>
      </c>
      <c r="E8" s="487">
        <v>332.8</v>
      </c>
      <c r="F8" s="487">
        <v>346</v>
      </c>
      <c r="G8" s="490">
        <v>340</v>
      </c>
      <c r="H8" s="487">
        <v>360</v>
      </c>
      <c r="I8" s="487">
        <v>374.4</v>
      </c>
    </row>
    <row r="9" spans="1:9" ht="18.75">
      <c r="A9" s="51" t="s">
        <v>15</v>
      </c>
      <c r="B9" s="20"/>
      <c r="C9" s="21"/>
      <c r="D9" s="21"/>
      <c r="E9" s="21"/>
      <c r="F9" s="21"/>
      <c r="G9" s="339"/>
      <c r="H9" s="21"/>
      <c r="I9" s="22"/>
    </row>
    <row r="10" spans="1:9" ht="37.5">
      <c r="A10" s="24" t="s">
        <v>315</v>
      </c>
      <c r="B10" s="11" t="s">
        <v>14</v>
      </c>
      <c r="C10" s="12">
        <v>285.3</v>
      </c>
      <c r="D10" s="12">
        <v>292.7</v>
      </c>
      <c r="E10" s="13">
        <v>301.89999999999998</v>
      </c>
      <c r="F10" s="13">
        <v>313.5</v>
      </c>
      <c r="G10" s="202">
        <v>302</v>
      </c>
      <c r="H10" s="13">
        <v>326.3</v>
      </c>
      <c r="I10" s="13">
        <v>339.2</v>
      </c>
    </row>
    <row r="11" spans="1:9" ht="56.25">
      <c r="A11" s="25" t="s">
        <v>188</v>
      </c>
      <c r="B11" s="11" t="s">
        <v>14</v>
      </c>
      <c r="C11" s="12">
        <v>285.3</v>
      </c>
      <c r="D11" s="12">
        <v>292.7</v>
      </c>
      <c r="E11" s="13">
        <v>301.89999999999998</v>
      </c>
      <c r="F11" s="13">
        <v>313.5</v>
      </c>
      <c r="G11" s="202">
        <v>302</v>
      </c>
      <c r="H11" s="13">
        <v>326.3</v>
      </c>
      <c r="I11" s="13">
        <v>339.2</v>
      </c>
    </row>
    <row r="12" spans="1:9" ht="18.75">
      <c r="A12" s="26" t="s">
        <v>189</v>
      </c>
      <c r="B12" s="11" t="s">
        <v>14</v>
      </c>
      <c r="C12" s="12"/>
      <c r="D12" s="12"/>
      <c r="E12" s="12"/>
      <c r="F12" s="12"/>
      <c r="G12" s="202"/>
      <c r="H12" s="12"/>
      <c r="I12" s="13"/>
    </row>
    <row r="13" spans="1:9" ht="18.75">
      <c r="A13" s="26" t="s">
        <v>190</v>
      </c>
      <c r="B13" s="11" t="s">
        <v>14</v>
      </c>
      <c r="C13" s="12">
        <v>0</v>
      </c>
      <c r="D13" s="12"/>
      <c r="E13" s="12">
        <v>0</v>
      </c>
      <c r="F13" s="12">
        <v>0</v>
      </c>
      <c r="G13" s="204">
        <v>0</v>
      </c>
      <c r="H13" s="12">
        <v>0</v>
      </c>
      <c r="I13" s="153">
        <v>0</v>
      </c>
    </row>
    <row r="14" spans="1:9" ht="18.75">
      <c r="A14" s="26" t="s">
        <v>36</v>
      </c>
      <c r="B14" s="11" t="s">
        <v>14</v>
      </c>
      <c r="C14" s="12"/>
      <c r="D14" s="12"/>
      <c r="E14" s="12"/>
      <c r="F14" s="12"/>
      <c r="G14" s="202"/>
      <c r="H14" s="12"/>
      <c r="I14" s="13"/>
    </row>
    <row r="15" spans="1:9" ht="18.75">
      <c r="A15" s="26" t="s">
        <v>37</v>
      </c>
      <c r="B15" s="11" t="s">
        <v>14</v>
      </c>
      <c r="C15" s="12"/>
      <c r="D15" s="12"/>
      <c r="E15" s="12"/>
      <c r="F15" s="12"/>
      <c r="G15" s="202"/>
      <c r="H15" s="12"/>
      <c r="I15" s="13"/>
    </row>
    <row r="16" spans="1:9" ht="40.5" customHeight="1">
      <c r="A16" s="25" t="s">
        <v>191</v>
      </c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204">
        <v>0</v>
      </c>
      <c r="H16" s="12"/>
      <c r="I16" s="153">
        <v>0</v>
      </c>
    </row>
    <row r="17" spans="1:9" ht="37.5" customHeight="1">
      <c r="A17" s="24" t="s">
        <v>192</v>
      </c>
      <c r="B17" s="11" t="s">
        <v>14</v>
      </c>
      <c r="C17" s="12">
        <v>8.1999999999999993</v>
      </c>
      <c r="D17" s="12">
        <v>9.5</v>
      </c>
      <c r="E17" s="12">
        <v>9.9499999999999993</v>
      </c>
      <c r="F17" s="13">
        <v>10.4</v>
      </c>
      <c r="G17" s="202">
        <v>9.9499999999999993</v>
      </c>
      <c r="H17" s="12">
        <v>10.8</v>
      </c>
      <c r="I17" s="13">
        <v>11.26</v>
      </c>
    </row>
    <row r="18" spans="1:9" ht="18.75">
      <c r="A18" s="26" t="s">
        <v>20</v>
      </c>
      <c r="B18" s="11" t="s">
        <v>14</v>
      </c>
      <c r="C18" s="12"/>
      <c r="D18" s="12"/>
      <c r="E18" s="12"/>
      <c r="F18" s="12"/>
      <c r="G18" s="202"/>
      <c r="H18" s="12"/>
      <c r="I18" s="13"/>
    </row>
    <row r="19" spans="1:9" ht="37.5">
      <c r="A19" s="24" t="s">
        <v>193</v>
      </c>
      <c r="B19" s="11" t="s">
        <v>14</v>
      </c>
      <c r="C19" s="12">
        <v>15.35</v>
      </c>
      <c r="D19" s="12">
        <v>15.7</v>
      </c>
      <c r="E19" s="488">
        <v>17.36</v>
      </c>
      <c r="F19" s="12">
        <v>18.43</v>
      </c>
      <c r="G19" s="202">
        <v>17.399999999999999</v>
      </c>
      <c r="H19" s="12">
        <v>19.100000000000001</v>
      </c>
      <c r="I19" s="13">
        <v>19.899999999999999</v>
      </c>
    </row>
    <row r="20" spans="1:9" ht="18.75">
      <c r="A20" s="26" t="s">
        <v>249</v>
      </c>
      <c r="B20" s="11" t="s">
        <v>14</v>
      </c>
      <c r="C20" s="12"/>
      <c r="D20" s="12"/>
      <c r="E20" s="12"/>
      <c r="F20" s="12"/>
      <c r="G20" s="202"/>
      <c r="H20" s="12"/>
      <c r="I20" s="13"/>
    </row>
    <row r="21" spans="1:9" ht="18.75">
      <c r="A21" s="26" t="s">
        <v>250</v>
      </c>
      <c r="B21" s="11" t="s">
        <v>14</v>
      </c>
      <c r="C21" s="12"/>
      <c r="D21" s="12"/>
      <c r="E21" s="12"/>
      <c r="F21" s="12"/>
      <c r="G21" s="202"/>
      <c r="H21" s="12"/>
      <c r="I21" s="13"/>
    </row>
    <row r="22" spans="1:9" ht="18.75">
      <c r="A22" s="26" t="s">
        <v>42</v>
      </c>
      <c r="B22" s="11" t="s">
        <v>14</v>
      </c>
      <c r="C22" s="12">
        <v>2.65</v>
      </c>
      <c r="D22" s="12">
        <v>2.1</v>
      </c>
      <c r="E22" s="12">
        <v>3.6</v>
      </c>
      <c r="F22" s="12">
        <v>3.62</v>
      </c>
      <c r="G22" s="202">
        <v>3.6</v>
      </c>
      <c r="H22" s="12">
        <v>3.8</v>
      </c>
      <c r="I22" s="13">
        <v>4</v>
      </c>
    </row>
    <row r="23" spans="1:9" ht="78">
      <c r="A23" s="9" t="s">
        <v>69</v>
      </c>
      <c r="B23" s="11" t="s">
        <v>14</v>
      </c>
      <c r="C23" s="15">
        <v>36.1</v>
      </c>
      <c r="D23" s="12">
        <v>42.1</v>
      </c>
      <c r="E23" s="12">
        <v>47.3</v>
      </c>
      <c r="F23" s="12">
        <v>49.6</v>
      </c>
      <c r="G23" s="202">
        <v>47.3</v>
      </c>
      <c r="H23" s="13">
        <v>51.7</v>
      </c>
      <c r="I23" s="13">
        <v>54.2</v>
      </c>
    </row>
    <row r="24" spans="1:9" ht="44.25" customHeight="1">
      <c r="A24" s="48" t="s">
        <v>139</v>
      </c>
      <c r="B24" s="18" t="s">
        <v>14</v>
      </c>
      <c r="C24" s="489">
        <v>0</v>
      </c>
      <c r="D24" s="342">
        <v>0</v>
      </c>
      <c r="E24" s="342">
        <v>0</v>
      </c>
      <c r="F24" s="342">
        <v>0</v>
      </c>
      <c r="G24" s="343">
        <v>0</v>
      </c>
      <c r="H24" s="342">
        <v>0</v>
      </c>
      <c r="I24" s="342">
        <v>0</v>
      </c>
    </row>
    <row r="25" spans="1:9" ht="18.75">
      <c r="A25" s="364" t="s">
        <v>18</v>
      </c>
      <c r="B25" s="365"/>
      <c r="C25" s="365"/>
      <c r="D25" s="365"/>
      <c r="E25" s="365"/>
      <c r="F25" s="365"/>
      <c r="G25" s="365"/>
      <c r="H25" s="365"/>
      <c r="I25" s="366"/>
    </row>
    <row r="26" spans="1:9" ht="18.75">
      <c r="A26" s="49" t="s">
        <v>54</v>
      </c>
      <c r="B26" s="19"/>
      <c r="C26" s="19"/>
      <c r="D26" s="19"/>
      <c r="E26" s="19"/>
      <c r="F26" s="19"/>
      <c r="G26" s="19"/>
      <c r="H26" s="19"/>
      <c r="I26" s="19"/>
    </row>
    <row r="27" spans="1:9" ht="58.5" customHeight="1">
      <c r="A27" s="29" t="s">
        <v>253</v>
      </c>
      <c r="B27" s="11" t="s">
        <v>14</v>
      </c>
      <c r="C27" s="14"/>
      <c r="D27" s="14"/>
      <c r="E27" s="14"/>
      <c r="F27" s="14"/>
      <c r="G27" s="14"/>
      <c r="H27" s="14"/>
      <c r="I27" s="14"/>
    </row>
    <row r="28" spans="1:9" ht="37.5">
      <c r="A28" s="29" t="s">
        <v>56</v>
      </c>
      <c r="B28" s="14" t="s">
        <v>16</v>
      </c>
      <c r="C28" s="14"/>
      <c r="D28" s="14"/>
      <c r="E28" s="14"/>
      <c r="F28" s="14"/>
      <c r="G28" s="14"/>
      <c r="H28" s="14"/>
      <c r="I28" s="14"/>
    </row>
    <row r="29" spans="1:9" ht="18.75">
      <c r="A29" s="30" t="s">
        <v>31</v>
      </c>
      <c r="B29" s="11"/>
      <c r="C29" s="14"/>
      <c r="D29" s="14"/>
      <c r="E29" s="14"/>
      <c r="F29" s="14"/>
      <c r="G29" s="14"/>
      <c r="H29" s="14"/>
      <c r="I29" s="14"/>
    </row>
    <row r="30" spans="1:9" ht="18.75">
      <c r="A30" s="28" t="s">
        <v>194</v>
      </c>
      <c r="B30" s="11"/>
      <c r="C30" s="12"/>
      <c r="D30" s="12"/>
      <c r="E30" s="12"/>
      <c r="F30" s="12"/>
      <c r="G30" s="15"/>
      <c r="H30" s="12"/>
      <c r="I30" s="15"/>
    </row>
    <row r="31" spans="1:9" ht="56.25">
      <c r="A31" s="31" t="s">
        <v>195</v>
      </c>
      <c r="B31" s="11" t="s">
        <v>14</v>
      </c>
      <c r="C31" s="12"/>
      <c r="D31" s="12"/>
      <c r="E31" s="12"/>
      <c r="F31" s="12"/>
      <c r="G31" s="15"/>
      <c r="H31" s="12"/>
      <c r="I31" s="15"/>
    </row>
    <row r="32" spans="1:9" ht="37.5">
      <c r="A32" s="31" t="s">
        <v>255</v>
      </c>
      <c r="B32" s="11" t="s">
        <v>16</v>
      </c>
      <c r="C32" s="12"/>
      <c r="D32" s="12"/>
      <c r="E32" s="12"/>
      <c r="F32" s="12"/>
      <c r="G32" s="15"/>
      <c r="H32" s="12"/>
      <c r="I32" s="15"/>
    </row>
    <row r="33" spans="1:9" ht="18.75">
      <c r="A33" s="28" t="s">
        <v>196</v>
      </c>
      <c r="B33" s="11"/>
      <c r="C33" s="12"/>
      <c r="D33" s="12"/>
      <c r="E33" s="12"/>
      <c r="F33" s="12"/>
      <c r="G33" s="15"/>
      <c r="H33" s="12"/>
      <c r="I33" s="15"/>
    </row>
    <row r="34" spans="1:9" ht="37.5">
      <c r="A34" s="31" t="s">
        <v>197</v>
      </c>
      <c r="B34" s="11" t="s">
        <v>14</v>
      </c>
      <c r="C34" s="12"/>
      <c r="D34" s="12"/>
      <c r="E34" s="12"/>
      <c r="F34" s="12"/>
      <c r="G34" s="15"/>
      <c r="H34" s="12"/>
      <c r="I34" s="15"/>
    </row>
    <row r="35" spans="1:9" ht="18.75">
      <c r="A35" s="31" t="s">
        <v>4</v>
      </c>
      <c r="B35" s="11" t="s">
        <v>16</v>
      </c>
      <c r="C35" s="12"/>
      <c r="D35" s="12"/>
      <c r="E35" s="12"/>
      <c r="F35" s="12"/>
      <c r="G35" s="15"/>
      <c r="H35" s="12"/>
      <c r="I35" s="15"/>
    </row>
    <row r="36" spans="1:9" ht="37.5" customHeight="1">
      <c r="A36" s="28" t="s">
        <v>198</v>
      </c>
      <c r="B36" s="11"/>
      <c r="C36" s="12"/>
      <c r="D36" s="12"/>
      <c r="E36" s="12"/>
      <c r="F36" s="12"/>
      <c r="G36" s="15"/>
      <c r="H36" s="12"/>
      <c r="I36" s="15"/>
    </row>
    <row r="37" spans="1:9" ht="37.5">
      <c r="A37" s="31" t="s">
        <v>197</v>
      </c>
      <c r="B37" s="11" t="s">
        <v>14</v>
      </c>
      <c r="C37" s="12"/>
      <c r="D37" s="12"/>
      <c r="E37" s="12"/>
      <c r="F37" s="12"/>
      <c r="G37" s="15"/>
      <c r="H37" s="12"/>
      <c r="I37" s="15"/>
    </row>
    <row r="38" spans="1:9" ht="18.75">
      <c r="A38" s="31" t="s">
        <v>4</v>
      </c>
      <c r="B38" s="11" t="s">
        <v>16</v>
      </c>
      <c r="C38" s="12"/>
      <c r="D38" s="12"/>
      <c r="E38" s="12"/>
      <c r="F38" s="12"/>
      <c r="G38" s="15"/>
      <c r="H38" s="12"/>
      <c r="I38" s="15"/>
    </row>
    <row r="39" spans="1:9" ht="37.5">
      <c r="A39" s="127" t="s">
        <v>199</v>
      </c>
      <c r="B39" s="11"/>
      <c r="C39" s="12"/>
      <c r="D39" s="12"/>
      <c r="E39" s="12"/>
      <c r="F39" s="33"/>
      <c r="G39" s="15"/>
      <c r="H39" s="33"/>
      <c r="I39" s="15"/>
    </row>
    <row r="40" spans="1:9" ht="37.5">
      <c r="A40" s="31" t="s">
        <v>200</v>
      </c>
      <c r="B40" s="11" t="s">
        <v>14</v>
      </c>
      <c r="C40" s="12"/>
      <c r="D40" s="12"/>
      <c r="E40" s="12"/>
      <c r="F40" s="33"/>
      <c r="G40" s="15"/>
      <c r="H40" s="33"/>
      <c r="I40" s="15"/>
    </row>
    <row r="41" spans="1:9" ht="18.75">
      <c r="A41" s="31" t="s">
        <v>4</v>
      </c>
      <c r="B41" s="11" t="s">
        <v>16</v>
      </c>
      <c r="C41" s="12"/>
      <c r="D41" s="12"/>
      <c r="E41" s="12"/>
      <c r="F41" s="33"/>
      <c r="G41" s="15"/>
      <c r="H41" s="33"/>
      <c r="I41" s="15"/>
    </row>
    <row r="42" spans="1:9" ht="56.25">
      <c r="A42" s="127" t="s">
        <v>201</v>
      </c>
      <c r="B42" s="11"/>
      <c r="C42" s="12"/>
      <c r="D42" s="12"/>
      <c r="E42" s="12"/>
      <c r="F42" s="33"/>
      <c r="G42" s="15"/>
      <c r="H42" s="33"/>
      <c r="I42" s="15"/>
    </row>
    <row r="43" spans="1:9" ht="37.5">
      <c r="A43" s="31" t="s">
        <v>200</v>
      </c>
      <c r="B43" s="11" t="s">
        <v>14</v>
      </c>
      <c r="C43" s="12"/>
      <c r="D43" s="12"/>
      <c r="E43" s="12"/>
      <c r="F43" s="33"/>
      <c r="G43" s="15"/>
      <c r="H43" s="33"/>
      <c r="I43" s="15"/>
    </row>
    <row r="44" spans="1:9" ht="37.5">
      <c r="A44" s="32" t="s">
        <v>202</v>
      </c>
      <c r="B44" s="16"/>
      <c r="C44" s="12"/>
      <c r="D44" s="12"/>
      <c r="E44" s="12"/>
      <c r="F44" s="33"/>
      <c r="G44" s="12"/>
      <c r="H44" s="33"/>
      <c r="I44" s="12"/>
    </row>
    <row r="45" spans="1:9" ht="37.5">
      <c r="A45" s="34" t="s">
        <v>19</v>
      </c>
      <c r="B45" s="11" t="s">
        <v>14</v>
      </c>
      <c r="C45" s="12"/>
      <c r="D45" s="12"/>
      <c r="E45" s="12"/>
      <c r="F45" s="12"/>
      <c r="G45" s="13"/>
      <c r="H45" s="12"/>
      <c r="I45" s="13"/>
    </row>
    <row r="46" spans="1:9" ht="37.5">
      <c r="A46" s="34" t="s">
        <v>203</v>
      </c>
      <c r="B46" s="11" t="s">
        <v>16</v>
      </c>
      <c r="C46" s="12"/>
      <c r="D46" s="12"/>
      <c r="E46" s="12"/>
      <c r="F46" s="12"/>
      <c r="G46" s="201"/>
      <c r="H46" s="12"/>
      <c r="I46" s="15"/>
    </row>
    <row r="47" spans="1:9" ht="18.75">
      <c r="A47" s="35" t="s">
        <v>204</v>
      </c>
      <c r="B47" s="16"/>
      <c r="C47" s="12"/>
      <c r="D47" s="12"/>
      <c r="E47" s="12"/>
      <c r="F47" s="33"/>
      <c r="G47" s="201"/>
      <c r="H47" s="33"/>
      <c r="I47" s="12"/>
    </row>
    <row r="48" spans="1:9" ht="18.75">
      <c r="A48" s="36" t="s">
        <v>205</v>
      </c>
      <c r="B48" s="11" t="s">
        <v>14</v>
      </c>
      <c r="C48" s="12"/>
      <c r="D48" s="12"/>
      <c r="E48" s="12"/>
      <c r="F48" s="12"/>
      <c r="G48" s="202"/>
      <c r="H48" s="12"/>
      <c r="I48" s="17"/>
    </row>
    <row r="49" spans="1:10" ht="18.75">
      <c r="A49" s="36" t="s">
        <v>21</v>
      </c>
      <c r="B49" s="11" t="s">
        <v>22</v>
      </c>
      <c r="C49" s="13">
        <v>820</v>
      </c>
      <c r="D49" s="12">
        <v>419.3</v>
      </c>
      <c r="E49" s="13">
        <v>150</v>
      </c>
      <c r="F49" s="13">
        <v>150</v>
      </c>
      <c r="G49" s="202">
        <v>110</v>
      </c>
      <c r="H49" s="13">
        <v>120</v>
      </c>
      <c r="I49" s="17">
        <v>120</v>
      </c>
    </row>
    <row r="50" spans="1:10" ht="18.75">
      <c r="A50" s="36" t="s">
        <v>23</v>
      </c>
      <c r="B50" s="11" t="s">
        <v>22</v>
      </c>
      <c r="C50" s="12">
        <v>0.47</v>
      </c>
      <c r="D50" s="12">
        <v>0.23899999999999999</v>
      </c>
      <c r="E50" s="12">
        <v>8.5999999999999993E-2</v>
      </c>
      <c r="F50" s="12">
        <v>8.5999999999999993E-2</v>
      </c>
      <c r="G50" s="491">
        <v>5.7000000000000002E-2</v>
      </c>
      <c r="H50" s="12">
        <v>6.8000000000000005E-2</v>
      </c>
      <c r="I50" s="492">
        <v>6.8000000000000005E-2</v>
      </c>
    </row>
    <row r="51" spans="1:10" ht="18.75">
      <c r="A51" s="35" t="s">
        <v>206</v>
      </c>
      <c r="B51" s="16"/>
      <c r="C51" s="12"/>
      <c r="D51" s="12"/>
      <c r="E51" s="12"/>
      <c r="F51" s="33"/>
      <c r="G51" s="15"/>
      <c r="H51" s="33"/>
      <c r="I51" s="15"/>
    </row>
    <row r="52" spans="1:10" ht="18.75">
      <c r="A52" s="36" t="s">
        <v>207</v>
      </c>
      <c r="B52" s="11" t="s">
        <v>208</v>
      </c>
      <c r="C52" s="12"/>
      <c r="D52" s="12"/>
      <c r="E52" s="12"/>
      <c r="F52" s="12"/>
      <c r="G52" s="17"/>
      <c r="H52" s="12"/>
      <c r="I52" s="17"/>
    </row>
    <row r="53" spans="1:10" ht="18.75">
      <c r="A53" s="36" t="s">
        <v>209</v>
      </c>
      <c r="B53" s="11" t="s">
        <v>210</v>
      </c>
      <c r="C53" s="12"/>
      <c r="D53" s="12"/>
      <c r="E53" s="12"/>
      <c r="F53" s="12"/>
      <c r="G53" s="15"/>
      <c r="H53" s="12"/>
      <c r="I53" s="15"/>
    </row>
    <row r="54" spans="1:10" ht="37.5">
      <c r="A54" s="35" t="s">
        <v>211</v>
      </c>
      <c r="B54" s="11"/>
      <c r="C54" s="12"/>
      <c r="D54" s="12"/>
      <c r="E54" s="12"/>
      <c r="F54" s="12"/>
      <c r="G54" s="201"/>
      <c r="H54" s="12"/>
      <c r="I54" s="15"/>
    </row>
    <row r="55" spans="1:10" ht="18.75">
      <c r="A55" s="36" t="s">
        <v>25</v>
      </c>
      <c r="B55" s="11" t="s">
        <v>14</v>
      </c>
      <c r="C55" s="12">
        <v>15.35</v>
      </c>
      <c r="D55" s="12">
        <v>15.7</v>
      </c>
      <c r="E55" s="13">
        <v>17.36</v>
      </c>
      <c r="F55" s="12">
        <v>18.43</v>
      </c>
      <c r="G55" s="201">
        <v>17.399999999999999</v>
      </c>
      <c r="H55" s="13">
        <v>19.100000000000001</v>
      </c>
      <c r="I55" s="15">
        <v>19.899999999999999</v>
      </c>
    </row>
    <row r="56" spans="1:10" ht="18.75">
      <c r="A56" s="36" t="s">
        <v>26</v>
      </c>
      <c r="B56" s="11" t="s">
        <v>16</v>
      </c>
      <c r="C56" s="12">
        <v>96.5</v>
      </c>
      <c r="D56" s="12">
        <v>102.2</v>
      </c>
      <c r="E56" s="13">
        <v>110.8</v>
      </c>
      <c r="F56" s="12">
        <v>105.9</v>
      </c>
      <c r="G56" s="201">
        <v>100</v>
      </c>
      <c r="H56" s="13">
        <v>103.6</v>
      </c>
      <c r="I56" s="15">
        <v>104.2</v>
      </c>
    </row>
    <row r="57" spans="1:10" ht="18.75">
      <c r="A57" s="32" t="s">
        <v>27</v>
      </c>
      <c r="B57" s="16"/>
      <c r="C57" s="12"/>
      <c r="D57" s="12"/>
      <c r="E57" s="12"/>
      <c r="F57" s="12"/>
      <c r="G57" s="201"/>
      <c r="H57" s="12"/>
      <c r="I57" s="15"/>
    </row>
    <row r="58" spans="1:10" ht="18.75">
      <c r="A58" s="34" t="s">
        <v>212</v>
      </c>
      <c r="B58" s="11" t="s">
        <v>28</v>
      </c>
      <c r="C58" s="12">
        <v>22</v>
      </c>
      <c r="D58" s="12">
        <v>22</v>
      </c>
      <c r="E58" s="12">
        <v>23</v>
      </c>
      <c r="F58" s="12">
        <v>23</v>
      </c>
      <c r="G58" s="204">
        <v>23</v>
      </c>
      <c r="H58" s="12">
        <v>23</v>
      </c>
      <c r="I58" s="493">
        <v>23</v>
      </c>
    </row>
    <row r="59" spans="1:10" ht="37.5">
      <c r="A59" s="34" t="s">
        <v>55</v>
      </c>
      <c r="B59" s="11"/>
      <c r="C59" s="12"/>
      <c r="D59" s="12"/>
      <c r="E59" s="12"/>
      <c r="F59" s="12"/>
      <c r="G59" s="202"/>
      <c r="H59" s="12"/>
      <c r="I59" s="17"/>
    </row>
    <row r="60" spans="1:10" ht="37.5">
      <c r="A60" s="34" t="s">
        <v>254</v>
      </c>
      <c r="B60" s="11" t="s">
        <v>28</v>
      </c>
      <c r="C60" s="12">
        <v>10</v>
      </c>
      <c r="D60" s="12">
        <v>10</v>
      </c>
      <c r="E60" s="12">
        <v>10</v>
      </c>
      <c r="F60" s="12">
        <v>10</v>
      </c>
      <c r="G60" s="201">
        <v>9</v>
      </c>
      <c r="H60" s="12">
        <v>10</v>
      </c>
      <c r="I60" s="12">
        <v>10</v>
      </c>
      <c r="J60" t="s">
        <v>266</v>
      </c>
    </row>
    <row r="61" spans="1:10" ht="43.5" customHeight="1">
      <c r="A61" s="34" t="s">
        <v>188</v>
      </c>
      <c r="B61" s="11" t="s">
        <v>28</v>
      </c>
      <c r="C61" s="12">
        <v>9</v>
      </c>
      <c r="D61" s="12">
        <v>9</v>
      </c>
      <c r="E61" s="12">
        <v>9</v>
      </c>
      <c r="F61" s="12">
        <v>9</v>
      </c>
      <c r="G61" s="201">
        <v>8</v>
      </c>
      <c r="H61" s="12">
        <v>9</v>
      </c>
      <c r="I61" s="12">
        <v>9</v>
      </c>
      <c r="J61" t="s">
        <v>344</v>
      </c>
    </row>
    <row r="62" spans="1:10" ht="18.75">
      <c r="A62" s="34" t="s">
        <v>189</v>
      </c>
      <c r="B62" s="11" t="s">
        <v>28</v>
      </c>
      <c r="C62" s="12"/>
      <c r="D62" s="12"/>
      <c r="E62" s="12"/>
      <c r="F62" s="12"/>
      <c r="G62" s="201"/>
      <c r="H62" s="12"/>
      <c r="I62" s="12"/>
    </row>
    <row r="63" spans="1:10" ht="18.75">
      <c r="A63" s="34" t="s">
        <v>190</v>
      </c>
      <c r="B63" s="11" t="s">
        <v>28</v>
      </c>
      <c r="C63" s="12">
        <v>1</v>
      </c>
      <c r="D63" s="12">
        <v>1</v>
      </c>
      <c r="E63" s="12">
        <v>1</v>
      </c>
      <c r="F63" s="12">
        <v>1</v>
      </c>
      <c r="G63" s="201">
        <v>1</v>
      </c>
      <c r="H63" s="12">
        <v>1</v>
      </c>
      <c r="I63" s="12">
        <v>1</v>
      </c>
      <c r="J63" t="s">
        <v>345</v>
      </c>
    </row>
    <row r="64" spans="1:10" ht="20.25" customHeight="1">
      <c r="A64" s="34" t="s">
        <v>36</v>
      </c>
      <c r="B64" s="11" t="s">
        <v>28</v>
      </c>
      <c r="C64" s="12"/>
      <c r="D64" s="12"/>
      <c r="E64" s="12"/>
      <c r="F64" s="12"/>
      <c r="G64" s="201"/>
      <c r="H64" s="12"/>
      <c r="I64" s="12"/>
    </row>
    <row r="65" spans="1:11" ht="18.75">
      <c r="A65" s="34" t="s">
        <v>37</v>
      </c>
      <c r="B65" s="11" t="s">
        <v>28</v>
      </c>
      <c r="C65" s="12"/>
      <c r="D65" s="12"/>
      <c r="E65" s="12"/>
      <c r="F65" s="12"/>
      <c r="G65" s="201"/>
      <c r="H65" s="12"/>
      <c r="I65" s="12"/>
    </row>
    <row r="66" spans="1:11" ht="37.5">
      <c r="A66" s="34" t="s">
        <v>191</v>
      </c>
      <c r="B66" s="11" t="s">
        <v>28</v>
      </c>
      <c r="C66" s="12"/>
      <c r="D66" s="12"/>
      <c r="E66" s="12"/>
      <c r="F66" s="12"/>
      <c r="G66" s="201"/>
      <c r="H66" s="12"/>
      <c r="I66" s="12"/>
    </row>
    <row r="67" spans="1:11" ht="56.25">
      <c r="A67" s="34" t="s">
        <v>192</v>
      </c>
      <c r="B67" s="11" t="s">
        <v>28</v>
      </c>
      <c r="C67" s="12">
        <v>2</v>
      </c>
      <c r="D67" s="12">
        <v>2</v>
      </c>
      <c r="E67" s="12">
        <v>2</v>
      </c>
      <c r="F67" s="12">
        <v>2</v>
      </c>
      <c r="G67" s="201">
        <v>2</v>
      </c>
      <c r="H67" s="12">
        <v>2</v>
      </c>
      <c r="I67" s="12">
        <v>2</v>
      </c>
      <c r="J67" t="s">
        <v>312</v>
      </c>
    </row>
    <row r="68" spans="1:11" ht="18.75">
      <c r="A68" s="34" t="s">
        <v>20</v>
      </c>
      <c r="B68" s="11" t="s">
        <v>28</v>
      </c>
      <c r="C68" s="12"/>
      <c r="D68" s="12"/>
      <c r="E68" s="12"/>
      <c r="F68" s="12"/>
      <c r="G68" s="201"/>
      <c r="H68" s="12"/>
      <c r="I68" s="12"/>
    </row>
    <row r="69" spans="1:11" ht="37.5">
      <c r="A69" s="34" t="s">
        <v>193</v>
      </c>
      <c r="B69" s="11" t="s">
        <v>28</v>
      </c>
      <c r="C69" s="12">
        <v>7</v>
      </c>
      <c r="D69" s="12">
        <v>7</v>
      </c>
      <c r="E69" s="12">
        <v>7</v>
      </c>
      <c r="F69" s="12">
        <v>7</v>
      </c>
      <c r="G69" s="201">
        <v>7</v>
      </c>
      <c r="H69" s="12">
        <v>7</v>
      </c>
      <c r="I69" s="12">
        <v>7</v>
      </c>
    </row>
    <row r="70" spans="1:11" ht="18.75">
      <c r="A70" s="26" t="s">
        <v>249</v>
      </c>
      <c r="B70" s="11" t="s">
        <v>28</v>
      </c>
      <c r="C70" s="12"/>
      <c r="D70" s="12"/>
      <c r="E70" s="12"/>
      <c r="F70" s="12"/>
      <c r="G70" s="201"/>
      <c r="H70" s="12"/>
      <c r="I70" s="12"/>
    </row>
    <row r="71" spans="1:11" ht="18.75">
      <c r="A71" s="26" t="s">
        <v>250</v>
      </c>
      <c r="B71" s="11" t="s">
        <v>28</v>
      </c>
      <c r="C71" s="12">
        <v>1</v>
      </c>
      <c r="D71" s="12">
        <v>1</v>
      </c>
      <c r="E71" s="12">
        <v>1</v>
      </c>
      <c r="F71" s="12">
        <v>1</v>
      </c>
      <c r="G71" s="201">
        <v>1</v>
      </c>
      <c r="H71" s="12">
        <v>1</v>
      </c>
      <c r="I71" s="12">
        <v>1</v>
      </c>
      <c r="J71" t="s">
        <v>346</v>
      </c>
    </row>
    <row r="72" spans="1:11" ht="18.75">
      <c r="A72" s="34" t="s">
        <v>42</v>
      </c>
      <c r="B72" s="11" t="s">
        <v>28</v>
      </c>
      <c r="C72" s="12">
        <v>2</v>
      </c>
      <c r="D72" s="12">
        <v>2</v>
      </c>
      <c r="E72" s="12">
        <v>3</v>
      </c>
      <c r="F72" s="12">
        <v>3</v>
      </c>
      <c r="G72" s="201">
        <v>2</v>
      </c>
      <c r="H72" s="12">
        <v>3</v>
      </c>
      <c r="I72" s="12">
        <v>3</v>
      </c>
      <c r="J72" s="367" t="s">
        <v>313</v>
      </c>
      <c r="K72" s="368"/>
    </row>
    <row r="73" spans="1:11" ht="56.25">
      <c r="A73" s="194" t="s">
        <v>62</v>
      </c>
      <c r="B73" s="18" t="s">
        <v>16</v>
      </c>
      <c r="C73" s="494">
        <v>11.6</v>
      </c>
      <c r="D73" s="494">
        <v>13.2</v>
      </c>
      <c r="E73" s="494">
        <v>14.2</v>
      </c>
      <c r="F73" s="494">
        <v>14.3</v>
      </c>
      <c r="G73" s="495">
        <v>13.9</v>
      </c>
      <c r="H73" s="494">
        <v>14.36</v>
      </c>
      <c r="I73" s="496">
        <v>14.5</v>
      </c>
    </row>
    <row r="74" spans="1:11" ht="39">
      <c r="A74" s="196" t="s">
        <v>60</v>
      </c>
      <c r="B74" s="10" t="s">
        <v>28</v>
      </c>
      <c r="C74" s="12">
        <v>22</v>
      </c>
      <c r="D74" s="12">
        <v>22</v>
      </c>
      <c r="E74" s="12">
        <v>23</v>
      </c>
      <c r="F74" s="12">
        <v>23</v>
      </c>
      <c r="G74" s="204">
        <v>23</v>
      </c>
      <c r="H74" s="12">
        <v>23</v>
      </c>
      <c r="I74" s="493">
        <v>23</v>
      </c>
    </row>
    <row r="75" spans="1:11" ht="37.5">
      <c r="A75" s="197" t="s">
        <v>70</v>
      </c>
      <c r="B75" s="10" t="s">
        <v>16</v>
      </c>
      <c r="C75" s="494">
        <v>11.6</v>
      </c>
      <c r="D75" s="494">
        <v>13.2</v>
      </c>
      <c r="E75" s="494">
        <v>14.2</v>
      </c>
      <c r="F75" s="494">
        <v>14.3</v>
      </c>
      <c r="G75" s="495">
        <v>13.9</v>
      </c>
      <c r="H75" s="494">
        <v>14.36</v>
      </c>
      <c r="I75" s="496">
        <v>14.5</v>
      </c>
    </row>
    <row r="76" spans="1:11" ht="37.5">
      <c r="A76" s="195" t="s">
        <v>53</v>
      </c>
      <c r="B76" s="20" t="s">
        <v>28</v>
      </c>
      <c r="C76" s="21">
        <v>13</v>
      </c>
      <c r="D76" s="21">
        <v>13</v>
      </c>
      <c r="E76" s="21">
        <v>13</v>
      </c>
      <c r="F76" s="21">
        <v>13</v>
      </c>
      <c r="G76" s="341">
        <v>13</v>
      </c>
      <c r="H76" s="21">
        <v>14</v>
      </c>
      <c r="I76" s="497">
        <v>14</v>
      </c>
    </row>
    <row r="77" spans="1:11" ht="39">
      <c r="A77" s="50" t="s">
        <v>5</v>
      </c>
      <c r="B77" s="18" t="s">
        <v>14</v>
      </c>
      <c r="C77" s="494">
        <v>3.3319999999999999</v>
      </c>
      <c r="D77" s="494">
        <v>3.323</v>
      </c>
      <c r="E77" s="498">
        <v>3</v>
      </c>
      <c r="F77" s="498">
        <v>3</v>
      </c>
      <c r="G77" s="499">
        <v>2.8</v>
      </c>
      <c r="H77" s="498">
        <v>3.3</v>
      </c>
      <c r="I77" s="498">
        <v>3.5</v>
      </c>
      <c r="J77" s="152" t="s">
        <v>264</v>
      </c>
      <c r="K77" s="152"/>
    </row>
    <row r="78" spans="1:11" ht="18.75">
      <c r="A78" s="364" t="s">
        <v>125</v>
      </c>
      <c r="B78" s="365"/>
      <c r="C78" s="365"/>
      <c r="D78" s="365"/>
      <c r="E78" s="365"/>
      <c r="F78" s="365"/>
      <c r="G78" s="365"/>
      <c r="H78" s="365"/>
      <c r="I78" s="366"/>
    </row>
    <row r="79" spans="1:11" ht="19.5">
      <c r="A79" s="47" t="s">
        <v>126</v>
      </c>
      <c r="B79" s="20" t="s">
        <v>30</v>
      </c>
      <c r="C79" s="21">
        <v>1.7569999999999999</v>
      </c>
      <c r="D79" s="21">
        <v>1.758</v>
      </c>
      <c r="E79" s="21">
        <v>1.7430000000000001</v>
      </c>
      <c r="F79" s="500">
        <v>1.75</v>
      </c>
      <c r="G79" s="339">
        <v>1745</v>
      </c>
      <c r="H79" s="500">
        <v>1.7549999999999999</v>
      </c>
      <c r="I79" s="501">
        <v>1.76</v>
      </c>
    </row>
    <row r="80" spans="1:11" ht="58.5">
      <c r="A80" s="47" t="s">
        <v>64</v>
      </c>
      <c r="B80" s="20" t="s">
        <v>30</v>
      </c>
      <c r="C80" s="501">
        <v>0.67300000000000004</v>
      </c>
      <c r="D80" s="501">
        <v>0.69499999999999995</v>
      </c>
      <c r="E80" s="501">
        <v>0.69799999999999995</v>
      </c>
      <c r="F80" s="21">
        <v>0.70099999999999996</v>
      </c>
      <c r="G80" s="502">
        <v>0.7</v>
      </c>
      <c r="H80" s="501">
        <v>0.70399999999999996</v>
      </c>
      <c r="I80" s="501">
        <v>0.70699999999999996</v>
      </c>
    </row>
    <row r="81" spans="1:10" ht="19.5">
      <c r="A81" s="23" t="s">
        <v>31</v>
      </c>
      <c r="B81" s="11"/>
      <c r="C81" s="12"/>
      <c r="D81" s="12"/>
      <c r="E81" s="12"/>
      <c r="F81" s="12"/>
      <c r="G81" s="201"/>
      <c r="H81" s="33"/>
      <c r="I81" s="13"/>
    </row>
    <row r="82" spans="1:10" ht="37.5">
      <c r="A82" s="37" t="s">
        <v>254</v>
      </c>
      <c r="B82" s="11" t="s">
        <v>30</v>
      </c>
      <c r="C82" s="503">
        <v>0.52500000000000002</v>
      </c>
      <c r="D82" s="503">
        <v>0.54500000000000004</v>
      </c>
      <c r="E82" s="12">
        <v>0.55100000000000005</v>
      </c>
      <c r="F82" s="12">
        <v>0.55400000000000005</v>
      </c>
      <c r="G82" s="201">
        <v>0.55100000000000005</v>
      </c>
      <c r="H82" s="12">
        <v>0.55600000000000005</v>
      </c>
      <c r="I82" s="503">
        <v>0.55900000000000005</v>
      </c>
    </row>
    <row r="83" spans="1:10" ht="56.25">
      <c r="A83" s="24" t="s">
        <v>188</v>
      </c>
      <c r="B83" s="11" t="s">
        <v>30</v>
      </c>
      <c r="C83" s="12">
        <v>0.51200000000000001</v>
      </c>
      <c r="D83" s="503">
        <v>0.53</v>
      </c>
      <c r="E83" s="12">
        <v>0.53600000000000003</v>
      </c>
      <c r="F83" s="12">
        <v>0.53900000000000003</v>
      </c>
      <c r="G83" s="201">
        <v>0.53600000000000003</v>
      </c>
      <c r="H83" s="12">
        <v>0.54100000000000004</v>
      </c>
      <c r="I83" s="503">
        <v>0.54400000000000004</v>
      </c>
    </row>
    <row r="84" spans="1:10" ht="18.75">
      <c r="A84" s="38" t="s">
        <v>189</v>
      </c>
      <c r="B84" s="11" t="s">
        <v>30</v>
      </c>
      <c r="C84" s="12"/>
      <c r="D84" s="12"/>
      <c r="E84" s="12"/>
      <c r="F84" s="12"/>
      <c r="G84" s="201"/>
      <c r="H84" s="12"/>
      <c r="I84" s="13"/>
    </row>
    <row r="85" spans="1:10" ht="18.75">
      <c r="A85" s="38" t="s">
        <v>190</v>
      </c>
      <c r="B85" s="11" t="s">
        <v>30</v>
      </c>
      <c r="C85" s="504">
        <v>1.2999999999999999E-2</v>
      </c>
      <c r="D85" s="504">
        <v>1.4999999999999999E-2</v>
      </c>
      <c r="E85" s="12">
        <v>1.4999999999999999E-2</v>
      </c>
      <c r="F85" s="12">
        <v>1.4999999999999999E-2</v>
      </c>
      <c r="G85" s="201">
        <v>1.4999999999999999E-2</v>
      </c>
      <c r="H85" s="12">
        <v>1.4999999999999999E-2</v>
      </c>
      <c r="I85" s="12">
        <v>1.4999999999999999E-2</v>
      </c>
    </row>
    <row r="86" spans="1:10" ht="18.75">
      <c r="A86" s="38" t="s">
        <v>36</v>
      </c>
      <c r="B86" s="11" t="s">
        <v>30</v>
      </c>
      <c r="C86" s="12"/>
      <c r="D86" s="12"/>
      <c r="E86" s="12"/>
      <c r="F86" s="12"/>
      <c r="G86" s="201"/>
      <c r="H86" s="12"/>
      <c r="I86" s="13"/>
    </row>
    <row r="87" spans="1:10" ht="18.75">
      <c r="A87" s="38" t="s">
        <v>37</v>
      </c>
      <c r="B87" s="11" t="s">
        <v>30</v>
      </c>
      <c r="C87" s="12"/>
      <c r="D87" s="12"/>
      <c r="E87" s="12"/>
      <c r="F87" s="12"/>
      <c r="G87" s="201"/>
      <c r="H87" s="12"/>
      <c r="I87" s="13"/>
    </row>
    <row r="88" spans="1:10" ht="37.5">
      <c r="A88" s="25" t="s">
        <v>191</v>
      </c>
      <c r="B88" s="11" t="s">
        <v>30</v>
      </c>
      <c r="C88" s="12"/>
      <c r="D88" s="12"/>
      <c r="E88" s="12"/>
      <c r="F88" s="12"/>
      <c r="G88" s="201"/>
      <c r="H88" s="12"/>
      <c r="I88" s="13"/>
    </row>
    <row r="89" spans="1:10" ht="18.75">
      <c r="A89" s="38" t="s">
        <v>192</v>
      </c>
      <c r="B89" s="11" t="s">
        <v>30</v>
      </c>
      <c r="C89" s="12">
        <v>8.9999999999999993E-3</v>
      </c>
      <c r="D89" s="12">
        <v>8.9999999999999993E-3</v>
      </c>
      <c r="E89" s="12">
        <v>8.9999999999999993E-3</v>
      </c>
      <c r="F89" s="12">
        <v>8.9999999999999993E-3</v>
      </c>
      <c r="G89" s="201">
        <v>8.9999999999999993E-3</v>
      </c>
      <c r="H89" s="12">
        <v>8.9999999999999993E-3</v>
      </c>
      <c r="I89" s="12">
        <v>8.9999999999999993E-3</v>
      </c>
    </row>
    <row r="90" spans="1:10" ht="18.75">
      <c r="A90" s="38" t="s">
        <v>20</v>
      </c>
      <c r="B90" s="11" t="s">
        <v>30</v>
      </c>
      <c r="C90" s="12"/>
      <c r="D90" s="12"/>
      <c r="E90" s="12"/>
      <c r="F90" s="12"/>
      <c r="G90" s="201"/>
      <c r="H90" s="12"/>
      <c r="I90" s="13"/>
    </row>
    <row r="91" spans="1:10" ht="37.5">
      <c r="A91" s="24" t="s">
        <v>193</v>
      </c>
      <c r="B91" s="11" t="s">
        <v>30</v>
      </c>
      <c r="C91" s="12">
        <v>2.3E-2</v>
      </c>
      <c r="D91" s="12">
        <v>2.1000000000000001E-2</v>
      </c>
      <c r="E91" s="503">
        <v>0.02</v>
      </c>
      <c r="F91" s="503">
        <v>0.02</v>
      </c>
      <c r="G91" s="201">
        <v>1.9E-2</v>
      </c>
      <c r="H91" s="503">
        <v>0.02</v>
      </c>
      <c r="I91" s="503">
        <v>0.02</v>
      </c>
    </row>
    <row r="92" spans="1:10" ht="18.75">
      <c r="A92" s="26" t="s">
        <v>249</v>
      </c>
      <c r="B92" s="11" t="s">
        <v>30</v>
      </c>
      <c r="C92" s="12"/>
      <c r="D92" s="12"/>
      <c r="E92" s="12"/>
      <c r="F92" s="12"/>
      <c r="G92" s="201"/>
      <c r="H92" s="12"/>
      <c r="I92" s="13"/>
    </row>
    <row r="93" spans="1:10" ht="18.75">
      <c r="A93" s="26" t="s">
        <v>250</v>
      </c>
      <c r="B93" s="11" t="s">
        <v>30</v>
      </c>
      <c r="C93" s="12">
        <v>4.0000000000000001E-3</v>
      </c>
      <c r="D93" s="12">
        <v>4.0000000000000001E-3</v>
      </c>
      <c r="E93" s="12">
        <v>4.0000000000000001E-3</v>
      </c>
      <c r="F93" s="12">
        <v>4.0000000000000001E-3</v>
      </c>
      <c r="G93" s="201">
        <v>4.0000000000000001E-3</v>
      </c>
      <c r="H93" s="12">
        <v>4.0000000000000001E-3</v>
      </c>
      <c r="I93" s="12">
        <v>4.0000000000000001E-3</v>
      </c>
      <c r="J93" t="s">
        <v>341</v>
      </c>
    </row>
    <row r="94" spans="1:10" ht="56.25">
      <c r="A94" s="25" t="s">
        <v>35</v>
      </c>
      <c r="B94" s="11" t="s">
        <v>30</v>
      </c>
      <c r="C94" s="503">
        <v>1.2E-2</v>
      </c>
      <c r="D94" s="503">
        <v>1.2E-2</v>
      </c>
      <c r="E94" s="503">
        <v>1.2E-2</v>
      </c>
      <c r="F94" s="503">
        <v>1.2E-2</v>
      </c>
      <c r="G94" s="491">
        <v>1.2E-2</v>
      </c>
      <c r="H94" s="503">
        <v>1.2E-2</v>
      </c>
      <c r="I94" s="503">
        <v>1.2E-2</v>
      </c>
    </row>
    <row r="95" spans="1:10" ht="18.75">
      <c r="A95" s="38" t="s">
        <v>39</v>
      </c>
      <c r="B95" s="11" t="s">
        <v>30</v>
      </c>
      <c r="C95" s="12">
        <v>8.1000000000000003E-2</v>
      </c>
      <c r="D95" s="12">
        <v>8.2000000000000003E-2</v>
      </c>
      <c r="E95" s="12">
        <v>8.2000000000000003E-2</v>
      </c>
      <c r="F95" s="12">
        <v>8.2000000000000003E-2</v>
      </c>
      <c r="G95" s="201">
        <v>8.2000000000000003E-2</v>
      </c>
      <c r="H95" s="12">
        <v>8.2000000000000003E-2</v>
      </c>
      <c r="I95" s="503">
        <v>8.2000000000000003E-2</v>
      </c>
      <c r="J95" t="s">
        <v>340</v>
      </c>
    </row>
    <row r="96" spans="1:10" ht="18.75">
      <c r="A96" s="38" t="s">
        <v>40</v>
      </c>
      <c r="B96" s="11" t="s">
        <v>30</v>
      </c>
      <c r="C96" s="12">
        <v>1.4999999999999999E-2</v>
      </c>
      <c r="D96" s="12">
        <v>1.4E-2</v>
      </c>
      <c r="E96" s="12">
        <v>1.4E-2</v>
      </c>
      <c r="F96" s="12">
        <v>1.4E-2</v>
      </c>
      <c r="G96" s="201">
        <v>1.4E-2</v>
      </c>
      <c r="H96" s="12">
        <v>1.4E-2</v>
      </c>
      <c r="I96" s="503">
        <v>1.4E-2</v>
      </c>
      <c r="J96" t="s">
        <v>338</v>
      </c>
    </row>
    <row r="97" spans="1:10" ht="18.75">
      <c r="A97" s="38" t="s">
        <v>42</v>
      </c>
      <c r="B97" s="11" t="s">
        <v>30</v>
      </c>
      <c r="C97" s="503">
        <v>4.0000000000000001E-3</v>
      </c>
      <c r="D97" s="503">
        <v>8.0000000000000002E-3</v>
      </c>
      <c r="E97" s="503">
        <v>6.0000000000000001E-3</v>
      </c>
      <c r="F97" s="503">
        <v>6.0000000000000001E-3</v>
      </c>
      <c r="G97" s="491">
        <v>6.0000000000000001E-3</v>
      </c>
      <c r="H97" s="12">
        <v>7.0000000000000001E-3</v>
      </c>
      <c r="I97" s="503">
        <v>7.0000000000000001E-3</v>
      </c>
      <c r="J97" t="s">
        <v>339</v>
      </c>
    </row>
    <row r="98" spans="1:10" ht="54.75" customHeight="1">
      <c r="A98" s="40" t="s">
        <v>43</v>
      </c>
      <c r="B98" s="11" t="s">
        <v>30</v>
      </c>
      <c r="C98" s="503">
        <v>8.0000000000000002E-3</v>
      </c>
      <c r="D98" s="503">
        <v>8.0000000000000002E-3</v>
      </c>
      <c r="E98" s="12">
        <v>8.0000000000000002E-3</v>
      </c>
      <c r="F98" s="12">
        <v>8.0000000000000002E-3</v>
      </c>
      <c r="G98" s="201">
        <v>8.0000000000000002E-3</v>
      </c>
      <c r="H98" s="12">
        <v>8.0000000000000002E-3</v>
      </c>
      <c r="I98" s="503">
        <v>8.0000000000000002E-3</v>
      </c>
      <c r="J98" t="s">
        <v>316</v>
      </c>
    </row>
    <row r="99" spans="1:10" ht="18.75">
      <c r="A99" s="41" t="s">
        <v>41</v>
      </c>
      <c r="B99" s="11"/>
      <c r="C99" s="171"/>
      <c r="D99" s="171"/>
      <c r="E99" s="171"/>
      <c r="F99" s="171"/>
      <c r="G99" s="203"/>
      <c r="H99" s="171"/>
      <c r="I99" s="193"/>
      <c r="J99" t="s">
        <v>317</v>
      </c>
    </row>
    <row r="100" spans="1:10" ht="37.5">
      <c r="A100" s="135" t="s">
        <v>252</v>
      </c>
      <c r="B100" s="11" t="s">
        <v>30</v>
      </c>
      <c r="C100" s="12">
        <v>7.0000000000000001E-3</v>
      </c>
      <c r="D100" s="12">
        <v>7.0000000000000001E-3</v>
      </c>
      <c r="E100" s="12">
        <v>7.0000000000000001E-3</v>
      </c>
      <c r="F100" s="12">
        <v>7.0000000000000001E-3</v>
      </c>
      <c r="G100" s="201">
        <v>7.0000000000000001E-3</v>
      </c>
      <c r="H100" s="12">
        <v>7.0000000000000001E-3</v>
      </c>
      <c r="I100" s="12">
        <v>7.0000000000000001E-3</v>
      </c>
      <c r="J100" t="s">
        <v>342</v>
      </c>
    </row>
    <row r="101" spans="1:10" ht="18.75">
      <c r="A101" s="136" t="s">
        <v>251</v>
      </c>
      <c r="B101" s="11" t="s">
        <v>30</v>
      </c>
      <c r="C101" s="12">
        <v>1E-3</v>
      </c>
      <c r="D101" s="12">
        <v>1E-3</v>
      </c>
      <c r="E101" s="12">
        <v>1E-3</v>
      </c>
      <c r="F101" s="12">
        <v>1E-3</v>
      </c>
      <c r="G101" s="201">
        <v>1E-3</v>
      </c>
      <c r="H101" s="12">
        <v>1E-3</v>
      </c>
      <c r="I101" s="12">
        <v>1E-3</v>
      </c>
      <c r="J101" t="s">
        <v>265</v>
      </c>
    </row>
    <row r="102" spans="1:10" ht="18.75">
      <c r="A102" s="137" t="s">
        <v>138</v>
      </c>
      <c r="B102" s="11" t="s">
        <v>29</v>
      </c>
      <c r="C102" s="171"/>
      <c r="D102" s="171"/>
      <c r="E102" s="171"/>
      <c r="F102" s="171"/>
      <c r="G102" s="193"/>
      <c r="H102" s="171"/>
      <c r="I102" s="193"/>
    </row>
    <row r="103" spans="1:10" ht="75">
      <c r="A103" s="42" t="s">
        <v>63</v>
      </c>
      <c r="B103" s="11" t="s">
        <v>30</v>
      </c>
      <c r="C103" s="12">
        <v>9.0999999999999998E-2</v>
      </c>
      <c r="D103" s="12">
        <v>9.1999999999999998E-2</v>
      </c>
      <c r="E103" s="12">
        <v>8.5999999999999993E-2</v>
      </c>
      <c r="F103" s="12">
        <v>8.5999999999999993E-2</v>
      </c>
      <c r="G103" s="201">
        <v>8.5000000000000006E-2</v>
      </c>
      <c r="H103" s="12">
        <v>8.6999999999999994E-2</v>
      </c>
      <c r="I103" s="503">
        <v>8.8999999999999996E-2</v>
      </c>
    </row>
    <row r="104" spans="1:10" ht="19.5">
      <c r="A104" s="23" t="s">
        <v>31</v>
      </c>
      <c r="B104" s="11"/>
      <c r="C104" s="12"/>
      <c r="D104" s="12"/>
      <c r="E104" s="12"/>
      <c r="F104" s="12"/>
      <c r="G104" s="201"/>
      <c r="H104" s="12"/>
      <c r="I104" s="13"/>
    </row>
    <row r="105" spans="1:10" ht="37.5">
      <c r="A105" s="43" t="s">
        <v>254</v>
      </c>
      <c r="B105" s="11" t="s">
        <v>30</v>
      </c>
      <c r="C105" s="12">
        <v>5.5E-2</v>
      </c>
      <c r="D105" s="12">
        <v>5.3999999999999999E-2</v>
      </c>
      <c r="E105" s="12">
        <v>5.0999999999999997E-2</v>
      </c>
      <c r="F105" s="12">
        <v>5.0999999999999997E-2</v>
      </c>
      <c r="G105" s="201">
        <v>4.9000000000000002E-2</v>
      </c>
      <c r="H105" s="12">
        <v>5.0999999999999997E-2</v>
      </c>
      <c r="I105" s="503">
        <v>5.2999999999999999E-2</v>
      </c>
    </row>
    <row r="106" spans="1:10" ht="56.25">
      <c r="A106" s="44" t="s">
        <v>188</v>
      </c>
      <c r="B106" s="11" t="s">
        <v>29</v>
      </c>
      <c r="C106" s="12">
        <v>4.2000000000000003E-2</v>
      </c>
      <c r="D106" s="12">
        <v>3.9E-2</v>
      </c>
      <c r="E106" s="12">
        <v>3.5999999999999997E-2</v>
      </c>
      <c r="F106" s="12">
        <v>3.5999999999999997E-2</v>
      </c>
      <c r="G106" s="201">
        <v>4.2999999999999997E-2</v>
      </c>
      <c r="H106" s="12">
        <v>3.5999999999999997E-2</v>
      </c>
      <c r="I106" s="503">
        <v>3.7999999999999999E-2</v>
      </c>
    </row>
    <row r="107" spans="1:10" ht="18.75">
      <c r="A107" s="45" t="s">
        <v>189</v>
      </c>
      <c r="B107" s="11" t="s">
        <v>30</v>
      </c>
      <c r="C107" s="12"/>
      <c r="D107" s="12"/>
      <c r="E107" s="12"/>
      <c r="F107" s="12"/>
      <c r="G107" s="201"/>
      <c r="H107" s="12"/>
      <c r="I107" s="13"/>
    </row>
    <row r="108" spans="1:10" ht="18.75">
      <c r="A108" s="45" t="s">
        <v>190</v>
      </c>
      <c r="B108" s="11" t="s">
        <v>30</v>
      </c>
      <c r="C108" s="12">
        <v>1.2999999999999999E-2</v>
      </c>
      <c r="D108" s="12">
        <v>1.4999999999999999E-2</v>
      </c>
      <c r="E108" s="12">
        <v>1.4999999999999999E-2</v>
      </c>
      <c r="F108" s="12">
        <v>1.4999999999999999E-2</v>
      </c>
      <c r="G108" s="201">
        <v>1.2999999999999999E-2</v>
      </c>
      <c r="H108" s="12">
        <v>1.4999999999999999E-2</v>
      </c>
      <c r="I108" s="12">
        <v>1.4999999999999999E-2</v>
      </c>
    </row>
    <row r="109" spans="1:10" ht="24" customHeight="1">
      <c r="A109" s="26" t="s">
        <v>36</v>
      </c>
      <c r="B109" s="11" t="s">
        <v>30</v>
      </c>
      <c r="C109" s="12">
        <v>0</v>
      </c>
      <c r="D109" s="12">
        <v>0</v>
      </c>
      <c r="E109" s="12">
        <v>0</v>
      </c>
      <c r="F109" s="12">
        <v>0</v>
      </c>
      <c r="G109" s="204">
        <v>0</v>
      </c>
      <c r="H109" s="12">
        <v>0</v>
      </c>
      <c r="I109" s="153">
        <v>0</v>
      </c>
    </row>
    <row r="110" spans="1:10" ht="18.75">
      <c r="A110" s="45" t="s">
        <v>37</v>
      </c>
      <c r="B110" s="11" t="s">
        <v>29</v>
      </c>
      <c r="C110" s="12">
        <v>0</v>
      </c>
      <c r="D110" s="12">
        <v>0</v>
      </c>
      <c r="E110" s="12">
        <v>0</v>
      </c>
      <c r="F110" s="12">
        <v>0</v>
      </c>
      <c r="G110" s="204">
        <v>0</v>
      </c>
      <c r="H110" s="12">
        <v>0</v>
      </c>
      <c r="I110" s="153">
        <v>0</v>
      </c>
    </row>
    <row r="111" spans="1:10" ht="37.5">
      <c r="A111" s="46" t="s">
        <v>191</v>
      </c>
      <c r="B111" s="11" t="s">
        <v>29</v>
      </c>
      <c r="C111" s="12">
        <v>0</v>
      </c>
      <c r="D111" s="12">
        <v>0</v>
      </c>
      <c r="E111" s="12">
        <v>0</v>
      </c>
      <c r="F111" s="12">
        <v>0</v>
      </c>
      <c r="G111" s="204">
        <v>0</v>
      </c>
      <c r="H111" s="12">
        <v>0</v>
      </c>
      <c r="I111" s="153">
        <v>0</v>
      </c>
    </row>
    <row r="112" spans="1:10" ht="56.25">
      <c r="A112" s="45" t="s">
        <v>192</v>
      </c>
      <c r="B112" s="11" t="s">
        <v>29</v>
      </c>
      <c r="C112" s="12">
        <v>8.9999999999999993E-3</v>
      </c>
      <c r="D112" s="12">
        <v>8.9999999999999993E-3</v>
      </c>
      <c r="E112" s="12">
        <v>8.9999999999999993E-3</v>
      </c>
      <c r="F112" s="12">
        <v>8.9999999999999993E-3</v>
      </c>
      <c r="G112" s="491">
        <v>8.9999999999999993E-3</v>
      </c>
      <c r="H112" s="12">
        <v>8.9999999999999993E-3</v>
      </c>
      <c r="I112" s="12">
        <v>8.9999999999999993E-3</v>
      </c>
    </row>
    <row r="113" spans="1:9" ht="18.75">
      <c r="A113" s="45" t="s">
        <v>20</v>
      </c>
      <c r="B113" s="11" t="s">
        <v>29</v>
      </c>
      <c r="C113" s="12"/>
      <c r="D113" s="12"/>
      <c r="E113" s="12"/>
      <c r="F113" s="12"/>
      <c r="G113" s="201"/>
      <c r="H113" s="12"/>
      <c r="I113" s="13"/>
    </row>
    <row r="114" spans="1:9" ht="37.5">
      <c r="A114" s="45" t="s">
        <v>193</v>
      </c>
      <c r="B114" s="11" t="s">
        <v>29</v>
      </c>
      <c r="C114" s="12">
        <v>2.3E-2</v>
      </c>
      <c r="D114" s="12">
        <v>2.1000000000000001E-2</v>
      </c>
      <c r="E114" s="503">
        <v>0.02</v>
      </c>
      <c r="F114" s="503">
        <v>0.02</v>
      </c>
      <c r="G114" s="201">
        <v>1.9E-2</v>
      </c>
      <c r="H114" s="503">
        <v>0.02</v>
      </c>
      <c r="I114" s="503">
        <v>0.02</v>
      </c>
    </row>
    <row r="115" spans="1:9" ht="18.75">
      <c r="A115" s="26" t="s">
        <v>249</v>
      </c>
      <c r="B115" s="11"/>
      <c r="C115" s="12"/>
      <c r="D115" s="12"/>
      <c r="E115" s="12"/>
      <c r="F115" s="12"/>
      <c r="G115" s="201"/>
      <c r="H115" s="12"/>
      <c r="I115" s="13"/>
    </row>
    <row r="116" spans="1:9" ht="18.75">
      <c r="A116" s="26" t="s">
        <v>250</v>
      </c>
      <c r="B116" s="11"/>
      <c r="C116" s="12"/>
      <c r="D116" s="12"/>
      <c r="E116" s="12"/>
      <c r="F116" s="12"/>
      <c r="G116" s="201"/>
      <c r="H116" s="12"/>
      <c r="I116" s="13"/>
    </row>
    <row r="117" spans="1:9" ht="18.75">
      <c r="A117" s="45" t="s">
        <v>42</v>
      </c>
      <c r="B117" s="11" t="s">
        <v>29</v>
      </c>
      <c r="C117" s="12">
        <v>4.0000000000000001E-3</v>
      </c>
      <c r="D117" s="12">
        <v>8.0000000000000002E-3</v>
      </c>
      <c r="E117" s="12">
        <v>6.0000000000000001E-3</v>
      </c>
      <c r="F117" s="12">
        <v>6.0000000000000001E-3</v>
      </c>
      <c r="G117" s="201">
        <v>6.0000000000000001E-3</v>
      </c>
      <c r="H117" s="12">
        <v>7.0000000000000001E-3</v>
      </c>
      <c r="I117" s="503">
        <v>7.0000000000000001E-3</v>
      </c>
    </row>
    <row r="118" spans="1:9" ht="39">
      <c r="A118" s="27" t="s">
        <v>128</v>
      </c>
      <c r="B118" s="11" t="s">
        <v>16</v>
      </c>
      <c r="C118" s="12">
        <v>0.38</v>
      </c>
      <c r="D118" s="12">
        <v>1.06</v>
      </c>
      <c r="E118" s="488">
        <v>0.8</v>
      </c>
      <c r="F118" s="12">
        <v>0.5</v>
      </c>
      <c r="G118" s="505">
        <v>0.8</v>
      </c>
      <c r="H118" s="12">
        <v>0.4</v>
      </c>
      <c r="I118" s="17">
        <v>0.4</v>
      </c>
    </row>
    <row r="119" spans="1:9" ht="66" customHeight="1">
      <c r="A119" s="23" t="s">
        <v>67</v>
      </c>
      <c r="B119" s="11" t="s">
        <v>17</v>
      </c>
      <c r="C119" s="506">
        <v>56897</v>
      </c>
      <c r="D119" s="506">
        <v>59952</v>
      </c>
      <c r="E119" s="506">
        <v>61662</v>
      </c>
      <c r="F119" s="506">
        <v>63749</v>
      </c>
      <c r="G119" s="507">
        <v>61662</v>
      </c>
      <c r="H119" s="506">
        <v>66016</v>
      </c>
      <c r="I119" s="508">
        <v>67350</v>
      </c>
    </row>
    <row r="120" spans="1:9" ht="19.5">
      <c r="A120" s="23" t="s">
        <v>31</v>
      </c>
      <c r="B120" s="11"/>
      <c r="C120" s="12"/>
      <c r="D120" s="12"/>
      <c r="E120" s="12"/>
      <c r="F120" s="33"/>
      <c r="G120" s="202"/>
      <c r="H120" s="33"/>
      <c r="I120" s="13"/>
    </row>
    <row r="121" spans="1:9" ht="37.5">
      <c r="A121" s="37" t="s">
        <v>187</v>
      </c>
      <c r="B121" s="11" t="s">
        <v>17</v>
      </c>
      <c r="C121" s="12">
        <v>66063</v>
      </c>
      <c r="D121" s="12">
        <v>69388</v>
      </c>
      <c r="E121" s="12">
        <v>70825</v>
      </c>
      <c r="F121" s="12">
        <v>72987</v>
      </c>
      <c r="G121" s="204">
        <v>70825</v>
      </c>
      <c r="H121" s="12">
        <v>75689</v>
      </c>
      <c r="I121" s="153">
        <v>76860</v>
      </c>
    </row>
    <row r="122" spans="1:9" ht="56.25">
      <c r="A122" s="25" t="s">
        <v>188</v>
      </c>
      <c r="B122" s="11" t="s">
        <v>17</v>
      </c>
      <c r="C122" s="12">
        <v>66585</v>
      </c>
      <c r="D122" s="12">
        <v>70079</v>
      </c>
      <c r="E122" s="12">
        <v>71502</v>
      </c>
      <c r="F122" s="12">
        <v>73658</v>
      </c>
      <c r="G122" s="204">
        <v>70079</v>
      </c>
      <c r="H122" s="12">
        <v>76372</v>
      </c>
      <c r="I122" s="13">
        <v>77528</v>
      </c>
    </row>
    <row r="123" spans="1:9" ht="18.75">
      <c r="A123" s="38" t="s">
        <v>189</v>
      </c>
      <c r="B123" s="11" t="s">
        <v>17</v>
      </c>
      <c r="C123" s="12">
        <v>0</v>
      </c>
      <c r="D123" s="12">
        <v>0</v>
      </c>
      <c r="E123" s="12">
        <v>0</v>
      </c>
      <c r="F123" s="12">
        <v>0</v>
      </c>
      <c r="G123" s="204">
        <v>0</v>
      </c>
      <c r="H123" s="12">
        <v>0</v>
      </c>
      <c r="I123" s="13">
        <v>0</v>
      </c>
    </row>
    <row r="124" spans="1:9" ht="18.75">
      <c r="A124" s="38" t="s">
        <v>190</v>
      </c>
      <c r="B124" s="11" t="s">
        <v>17</v>
      </c>
      <c r="C124" s="12">
        <v>45513</v>
      </c>
      <c r="D124" s="12">
        <v>44833</v>
      </c>
      <c r="E124" s="12">
        <v>41667</v>
      </c>
      <c r="F124" s="12">
        <v>48000</v>
      </c>
      <c r="G124" s="204">
        <v>41667</v>
      </c>
      <c r="H124" s="12">
        <v>51000</v>
      </c>
      <c r="I124" s="13">
        <v>52778</v>
      </c>
    </row>
    <row r="125" spans="1:9" ht="18.75">
      <c r="A125" s="38" t="s">
        <v>36</v>
      </c>
      <c r="B125" s="11" t="s">
        <v>17</v>
      </c>
      <c r="C125" s="12">
        <v>0</v>
      </c>
      <c r="D125" s="12">
        <v>0</v>
      </c>
      <c r="E125" s="12">
        <v>0</v>
      </c>
      <c r="F125" s="12">
        <v>0</v>
      </c>
      <c r="G125" s="204">
        <v>0</v>
      </c>
      <c r="H125" s="12">
        <v>0</v>
      </c>
      <c r="I125" s="153">
        <v>0</v>
      </c>
    </row>
    <row r="126" spans="1:9" ht="18.75">
      <c r="A126" s="38" t="s">
        <v>37</v>
      </c>
      <c r="B126" s="11" t="s">
        <v>17</v>
      </c>
      <c r="C126" s="12">
        <v>0</v>
      </c>
      <c r="D126" s="12">
        <v>0</v>
      </c>
      <c r="E126" s="12">
        <v>0</v>
      </c>
      <c r="F126" s="12">
        <v>0</v>
      </c>
      <c r="G126" s="204">
        <v>0</v>
      </c>
      <c r="H126" s="12">
        <v>0</v>
      </c>
      <c r="I126" s="153">
        <v>0</v>
      </c>
    </row>
    <row r="127" spans="1:9" ht="37.5">
      <c r="A127" s="46" t="s">
        <v>191</v>
      </c>
      <c r="B127" s="11" t="s">
        <v>17</v>
      </c>
      <c r="C127" s="12">
        <v>0</v>
      </c>
      <c r="D127" s="12">
        <v>0</v>
      </c>
      <c r="E127" s="12">
        <v>0</v>
      </c>
      <c r="F127" s="12">
        <v>0</v>
      </c>
      <c r="G127" s="204">
        <v>0</v>
      </c>
      <c r="H127" s="12">
        <v>0</v>
      </c>
      <c r="I127" s="153">
        <v>0</v>
      </c>
    </row>
    <row r="128" spans="1:9" ht="18.75">
      <c r="A128" s="38" t="s">
        <v>192</v>
      </c>
      <c r="B128" s="11" t="s">
        <v>17</v>
      </c>
      <c r="C128" s="12">
        <v>19722</v>
      </c>
      <c r="D128" s="12">
        <v>27685</v>
      </c>
      <c r="E128" s="12">
        <v>28796</v>
      </c>
      <c r="F128" s="12">
        <v>30370</v>
      </c>
      <c r="G128" s="204">
        <v>28796</v>
      </c>
      <c r="H128" s="12">
        <v>31482</v>
      </c>
      <c r="I128" s="153">
        <v>32592</v>
      </c>
    </row>
    <row r="129" spans="1:9" ht="18.75">
      <c r="A129" s="25" t="s">
        <v>20</v>
      </c>
      <c r="B129" s="11" t="s">
        <v>17</v>
      </c>
      <c r="C129" s="12">
        <v>0</v>
      </c>
      <c r="D129" s="12">
        <v>0</v>
      </c>
      <c r="E129" s="12">
        <v>0</v>
      </c>
      <c r="F129" s="12">
        <v>0</v>
      </c>
      <c r="G129" s="204">
        <v>0</v>
      </c>
      <c r="H129" s="12">
        <v>0</v>
      </c>
      <c r="I129" s="153">
        <v>0</v>
      </c>
    </row>
    <row r="130" spans="1:9" ht="37.5">
      <c r="A130" s="37" t="s">
        <v>193</v>
      </c>
      <c r="B130" s="11" t="s">
        <v>17</v>
      </c>
      <c r="C130" s="12">
        <v>23913</v>
      </c>
      <c r="D130" s="12">
        <v>20635</v>
      </c>
      <c r="E130" s="12">
        <v>24166</v>
      </c>
      <c r="F130" s="12">
        <v>25417</v>
      </c>
      <c r="G130" s="204">
        <v>24166</v>
      </c>
      <c r="H130" s="12">
        <v>26417</v>
      </c>
      <c r="I130" s="153">
        <v>27917</v>
      </c>
    </row>
    <row r="131" spans="1:9" ht="18.75">
      <c r="A131" s="26" t="s">
        <v>249</v>
      </c>
      <c r="B131" s="11" t="s">
        <v>17</v>
      </c>
      <c r="C131" s="12">
        <v>0</v>
      </c>
      <c r="D131" s="12">
        <v>0</v>
      </c>
      <c r="E131" s="12">
        <v>0</v>
      </c>
      <c r="F131" s="12">
        <v>0</v>
      </c>
      <c r="G131" s="204">
        <v>0</v>
      </c>
      <c r="H131" s="12">
        <v>0</v>
      </c>
      <c r="I131" s="153">
        <v>0</v>
      </c>
    </row>
    <row r="132" spans="1:9" ht="18.75">
      <c r="A132" s="26" t="s">
        <v>250</v>
      </c>
      <c r="B132" s="11" t="s">
        <v>17</v>
      </c>
      <c r="C132" s="12">
        <v>15833</v>
      </c>
      <c r="D132" s="12">
        <v>21488</v>
      </c>
      <c r="E132" s="12">
        <v>22500</v>
      </c>
      <c r="F132" s="12">
        <v>23333</v>
      </c>
      <c r="G132" s="204">
        <v>22500</v>
      </c>
      <c r="H132" s="12">
        <v>24166</v>
      </c>
      <c r="I132" s="153">
        <v>25208</v>
      </c>
    </row>
    <row r="133" spans="1:9" ht="56.25">
      <c r="A133" s="37" t="s">
        <v>35</v>
      </c>
      <c r="B133" s="11" t="s">
        <v>17</v>
      </c>
      <c r="C133" s="12">
        <v>29861</v>
      </c>
      <c r="D133" s="12">
        <v>37777</v>
      </c>
      <c r="E133" s="12">
        <v>39583</v>
      </c>
      <c r="F133" s="12">
        <v>38194</v>
      </c>
      <c r="G133" s="204">
        <v>39583</v>
      </c>
      <c r="H133" s="509">
        <v>42361</v>
      </c>
      <c r="I133" s="510">
        <v>43750</v>
      </c>
    </row>
    <row r="134" spans="1:9" ht="18.75">
      <c r="A134" s="39" t="s">
        <v>39</v>
      </c>
      <c r="B134" s="11" t="s">
        <v>17</v>
      </c>
      <c r="C134" s="12">
        <v>25823</v>
      </c>
      <c r="D134" s="12">
        <v>26829</v>
      </c>
      <c r="E134" s="12">
        <v>28150</v>
      </c>
      <c r="F134" s="12">
        <v>29675</v>
      </c>
      <c r="G134" s="204">
        <v>28150</v>
      </c>
      <c r="H134" s="12">
        <v>30894</v>
      </c>
      <c r="I134" s="153">
        <v>32520</v>
      </c>
    </row>
    <row r="135" spans="1:9" ht="18.75">
      <c r="A135" s="39" t="s">
        <v>269</v>
      </c>
      <c r="B135" s="11" t="s">
        <v>17</v>
      </c>
      <c r="C135" s="12">
        <v>31250</v>
      </c>
      <c r="D135" s="12">
        <v>28571</v>
      </c>
      <c r="E135" s="12">
        <v>32142</v>
      </c>
      <c r="F135" s="12">
        <v>34285</v>
      </c>
      <c r="G135" s="204">
        <v>32142</v>
      </c>
      <c r="H135" s="12">
        <v>36904</v>
      </c>
      <c r="I135" s="153">
        <v>38095</v>
      </c>
    </row>
    <row r="136" spans="1:9" ht="18.75">
      <c r="A136" s="38" t="s">
        <v>42</v>
      </c>
      <c r="B136" s="11" t="s">
        <v>17</v>
      </c>
      <c r="C136" s="12">
        <v>19375</v>
      </c>
      <c r="D136" s="12">
        <v>25000</v>
      </c>
      <c r="E136" s="12">
        <v>34722</v>
      </c>
      <c r="F136" s="12">
        <v>36250</v>
      </c>
      <c r="G136" s="204">
        <v>34722</v>
      </c>
      <c r="H136" s="12">
        <v>32381</v>
      </c>
      <c r="I136" s="153">
        <v>34166</v>
      </c>
    </row>
    <row r="137" spans="1:9" ht="58.9" customHeight="1">
      <c r="A137" s="40" t="s">
        <v>167</v>
      </c>
      <c r="B137" s="11" t="s">
        <v>17</v>
      </c>
      <c r="C137" s="12">
        <v>31250</v>
      </c>
      <c r="D137" s="12">
        <v>28571</v>
      </c>
      <c r="E137" s="12">
        <v>32142</v>
      </c>
      <c r="F137" s="12">
        <v>34285</v>
      </c>
      <c r="G137" s="204">
        <v>32142</v>
      </c>
      <c r="H137" s="12">
        <v>36904</v>
      </c>
      <c r="I137" s="153">
        <v>38095</v>
      </c>
    </row>
    <row r="138" spans="1:9" ht="18.75">
      <c r="A138" s="41" t="s">
        <v>166</v>
      </c>
      <c r="B138" s="11"/>
      <c r="C138" s="12"/>
      <c r="D138" s="12"/>
      <c r="E138" s="12"/>
      <c r="F138" s="12"/>
      <c r="G138" s="13"/>
      <c r="H138" s="12"/>
      <c r="I138" s="13"/>
    </row>
    <row r="139" spans="1:9" ht="37.5">
      <c r="A139" s="135" t="s">
        <v>252</v>
      </c>
      <c r="B139" s="11" t="s">
        <v>17</v>
      </c>
      <c r="C139" s="12">
        <v>34993</v>
      </c>
      <c r="D139" s="12">
        <v>36524</v>
      </c>
      <c r="E139" s="12">
        <v>38808</v>
      </c>
      <c r="F139" s="12">
        <v>39000</v>
      </c>
      <c r="G139" s="204">
        <v>38808</v>
      </c>
      <c r="H139" s="12">
        <v>40500</v>
      </c>
      <c r="I139" s="153">
        <v>41000</v>
      </c>
    </row>
    <row r="140" spans="1:9" ht="18.75">
      <c r="A140" s="136" t="s">
        <v>251</v>
      </c>
      <c r="B140" s="11" t="s">
        <v>17</v>
      </c>
      <c r="C140" s="12">
        <v>18048</v>
      </c>
      <c r="D140" s="12">
        <v>21017</v>
      </c>
      <c r="E140" s="12">
        <v>23867</v>
      </c>
      <c r="F140" s="12">
        <v>24000</v>
      </c>
      <c r="G140" s="204">
        <v>23867</v>
      </c>
      <c r="H140" s="12">
        <v>24960</v>
      </c>
      <c r="I140" s="153">
        <v>26000</v>
      </c>
    </row>
    <row r="141" spans="1:9" ht="60" customHeight="1">
      <c r="A141" s="52" t="s">
        <v>61</v>
      </c>
      <c r="B141" s="11" t="s">
        <v>17</v>
      </c>
      <c r="C141" s="12">
        <v>24175</v>
      </c>
      <c r="D141" s="12">
        <v>25290</v>
      </c>
      <c r="E141" s="12">
        <v>28411</v>
      </c>
      <c r="F141" s="12">
        <v>30087</v>
      </c>
      <c r="G141" s="204">
        <v>28411</v>
      </c>
      <c r="H141" s="12">
        <v>30536</v>
      </c>
      <c r="I141" s="153">
        <v>31564</v>
      </c>
    </row>
    <row r="142" spans="1:9" ht="42.75" customHeight="1">
      <c r="A142" s="55" t="s">
        <v>65</v>
      </c>
      <c r="B142" s="11" t="s">
        <v>14</v>
      </c>
      <c r="C142" s="511" t="s">
        <v>320</v>
      </c>
      <c r="D142" s="511" t="s">
        <v>325</v>
      </c>
      <c r="E142" s="512">
        <v>516.5</v>
      </c>
      <c r="F142" s="512">
        <v>536.29999999999995</v>
      </c>
      <c r="G142" s="513">
        <v>516.5</v>
      </c>
      <c r="H142" s="512">
        <v>557.70000000000005</v>
      </c>
      <c r="I142" s="514">
        <v>571.4</v>
      </c>
    </row>
    <row r="143" spans="1:9" ht="18.75">
      <c r="A143" s="56" t="s">
        <v>31</v>
      </c>
      <c r="B143" s="11" t="s">
        <v>14</v>
      </c>
      <c r="C143" s="12"/>
      <c r="D143" s="12"/>
      <c r="E143" s="12"/>
      <c r="F143" s="12"/>
      <c r="G143" s="202"/>
      <c r="H143" s="12"/>
      <c r="I143" s="13"/>
    </row>
    <row r="144" spans="1:9" ht="56.25">
      <c r="A144" s="56" t="s">
        <v>66</v>
      </c>
      <c r="B144" s="11" t="s">
        <v>14</v>
      </c>
      <c r="C144" s="12">
        <v>26.4</v>
      </c>
      <c r="D144" s="12">
        <v>27.92</v>
      </c>
      <c r="E144" s="12">
        <v>29.32</v>
      </c>
      <c r="F144" s="12">
        <v>31.05</v>
      </c>
      <c r="G144" s="202">
        <v>29.32</v>
      </c>
      <c r="H144" s="12">
        <v>31.88</v>
      </c>
      <c r="I144" s="488">
        <v>33.71</v>
      </c>
    </row>
    <row r="145" spans="1:14" ht="37.5">
      <c r="A145" s="56" t="s">
        <v>71</v>
      </c>
      <c r="B145" s="11" t="s">
        <v>14</v>
      </c>
      <c r="C145" s="12">
        <v>399.94</v>
      </c>
      <c r="D145" s="12">
        <v>436.81</v>
      </c>
      <c r="E145" s="13">
        <v>450</v>
      </c>
      <c r="F145" s="12">
        <v>466.15</v>
      </c>
      <c r="G145" s="202">
        <v>450</v>
      </c>
      <c r="H145" s="13">
        <v>485.11</v>
      </c>
      <c r="I145" s="488">
        <v>494.98</v>
      </c>
    </row>
    <row r="146" spans="1:14" ht="38.25" thickBot="1">
      <c r="A146" s="56" t="s">
        <v>129</v>
      </c>
      <c r="B146" s="11" t="s">
        <v>14</v>
      </c>
      <c r="C146" s="515">
        <v>33.159999999999997</v>
      </c>
      <c r="D146" s="515">
        <v>35.270000000000003</v>
      </c>
      <c r="E146" s="515">
        <v>37.18</v>
      </c>
      <c r="F146" s="515">
        <v>39.1</v>
      </c>
      <c r="G146" s="516">
        <v>37.18</v>
      </c>
      <c r="H146" s="517">
        <v>40.76</v>
      </c>
      <c r="I146" s="517">
        <v>42.71</v>
      </c>
      <c r="J146" s="360" t="s">
        <v>318</v>
      </c>
      <c r="K146" s="361"/>
      <c r="L146" s="361"/>
      <c r="M146" s="361"/>
      <c r="N146" s="361"/>
    </row>
    <row r="147" spans="1:14" ht="20.25" thickBot="1">
      <c r="A147" s="55" t="s">
        <v>32</v>
      </c>
      <c r="B147" s="159" t="s">
        <v>14</v>
      </c>
      <c r="C147" s="165">
        <v>0</v>
      </c>
      <c r="D147" s="165">
        <v>0</v>
      </c>
      <c r="E147" s="165">
        <v>0</v>
      </c>
      <c r="F147" s="165">
        <v>0</v>
      </c>
      <c r="G147" s="340">
        <v>0</v>
      </c>
      <c r="H147" s="166">
        <v>0</v>
      </c>
      <c r="I147" s="167"/>
    </row>
    <row r="148" spans="1:14" ht="19.5">
      <c r="A148" s="55" t="s">
        <v>6</v>
      </c>
      <c r="B148" s="11" t="s">
        <v>14</v>
      </c>
      <c r="C148" s="21">
        <v>0</v>
      </c>
      <c r="D148" s="21">
        <v>0</v>
      </c>
      <c r="E148" s="21">
        <v>0</v>
      </c>
      <c r="F148" s="21">
        <v>0</v>
      </c>
      <c r="G148" s="341">
        <v>0</v>
      </c>
      <c r="H148" s="21">
        <v>0</v>
      </c>
      <c r="I148" s="168">
        <v>0</v>
      </c>
    </row>
    <row r="149" spans="1:14" ht="39">
      <c r="A149" s="142" t="s">
        <v>149</v>
      </c>
      <c r="B149" s="18" t="s">
        <v>14</v>
      </c>
      <c r="C149" s="511" t="s">
        <v>320</v>
      </c>
      <c r="D149" s="511" t="s">
        <v>325</v>
      </c>
      <c r="E149" s="512">
        <v>516.5</v>
      </c>
      <c r="F149" s="512">
        <v>536.29999999999995</v>
      </c>
      <c r="G149" s="513">
        <v>516.5</v>
      </c>
      <c r="H149" s="512">
        <v>557.70000000000005</v>
      </c>
      <c r="I149" s="514">
        <v>571.4</v>
      </c>
      <c r="N149" t="s">
        <v>169</v>
      </c>
    </row>
    <row r="150" spans="1:14" ht="18.75">
      <c r="A150" s="364"/>
      <c r="B150" s="365"/>
      <c r="C150" s="365"/>
      <c r="D150" s="365"/>
      <c r="E150" s="365"/>
      <c r="F150" s="365"/>
      <c r="G150" s="365"/>
      <c r="H150" s="365"/>
      <c r="I150" s="366"/>
    </row>
    <row r="151" spans="1:14" ht="39">
      <c r="A151" s="108" t="s">
        <v>156</v>
      </c>
      <c r="B151" s="18" t="s">
        <v>14</v>
      </c>
      <c r="C151" s="518">
        <v>7.8520000000000003</v>
      </c>
      <c r="D151" s="518">
        <v>7.3209999999999997</v>
      </c>
      <c r="E151" s="518">
        <v>7.7229999999999999</v>
      </c>
      <c r="F151" s="518">
        <v>8.0429999999999993</v>
      </c>
      <c r="G151" s="519">
        <v>7.75</v>
      </c>
      <c r="H151" s="518">
        <v>8.36</v>
      </c>
      <c r="I151" s="518">
        <v>8.5640000000000001</v>
      </c>
    </row>
    <row r="152" spans="1:14" ht="18.75">
      <c r="A152" s="56" t="s">
        <v>31</v>
      </c>
      <c r="B152" s="18" t="s">
        <v>14</v>
      </c>
      <c r="C152" s="21"/>
      <c r="D152" s="21"/>
      <c r="E152" s="21"/>
      <c r="F152" s="21"/>
      <c r="G152" s="339"/>
      <c r="H152" s="21"/>
      <c r="I152" s="22"/>
    </row>
    <row r="153" spans="1:14" ht="18.75">
      <c r="A153" s="5" t="s">
        <v>154</v>
      </c>
      <c r="B153" s="18" t="s">
        <v>14</v>
      </c>
      <c r="C153" s="506">
        <v>4.1811999999999996</v>
      </c>
      <c r="D153" s="520">
        <v>4.55</v>
      </c>
      <c r="E153" s="520">
        <v>4.7</v>
      </c>
      <c r="F153" s="520">
        <v>4.88</v>
      </c>
      <c r="G153" s="521">
        <v>4.7</v>
      </c>
      <c r="H153" s="520">
        <v>5.0750000000000002</v>
      </c>
      <c r="I153" s="520">
        <v>5.2</v>
      </c>
    </row>
    <row r="154" spans="1:14" ht="18.75">
      <c r="A154" s="5" t="s">
        <v>155</v>
      </c>
      <c r="B154" s="18" t="s">
        <v>14</v>
      </c>
      <c r="C154" s="514">
        <v>2.3159999999999998</v>
      </c>
      <c r="D154" s="520">
        <v>1.5009999999999999</v>
      </c>
      <c r="E154" s="520">
        <v>1.6579999999999999</v>
      </c>
      <c r="F154" s="520">
        <v>1.75</v>
      </c>
      <c r="G154" s="521">
        <v>1.67</v>
      </c>
      <c r="H154" s="520">
        <v>1.796</v>
      </c>
      <c r="I154" s="520">
        <v>1.87</v>
      </c>
    </row>
    <row r="155" spans="1:14" ht="18.75">
      <c r="A155" s="122" t="s">
        <v>150</v>
      </c>
      <c r="B155" s="18" t="s">
        <v>14</v>
      </c>
      <c r="C155" s="12">
        <v>1.8620000000000001</v>
      </c>
      <c r="D155" s="12">
        <v>1.238</v>
      </c>
      <c r="E155" s="503">
        <v>1.1479999999999999</v>
      </c>
      <c r="F155" s="503">
        <v>1.2</v>
      </c>
      <c r="G155" s="491">
        <v>1.1499999999999999</v>
      </c>
      <c r="H155" s="503">
        <v>1.2350000000000001</v>
      </c>
      <c r="I155" s="503">
        <v>1.27</v>
      </c>
    </row>
    <row r="156" spans="1:14" ht="31.5">
      <c r="A156" s="169" t="s">
        <v>168</v>
      </c>
      <c r="B156" s="18" t="s">
        <v>14</v>
      </c>
      <c r="C156" s="12"/>
      <c r="D156" s="12"/>
      <c r="E156" s="12"/>
      <c r="F156" s="12"/>
      <c r="G156" s="202"/>
      <c r="H156" s="12"/>
      <c r="I156" s="13"/>
    </row>
    <row r="157" spans="1:14" ht="18.75">
      <c r="A157" s="169" t="s">
        <v>165</v>
      </c>
      <c r="B157" s="18" t="s">
        <v>14</v>
      </c>
      <c r="C157" s="12"/>
      <c r="D157" s="12"/>
      <c r="E157" s="12"/>
      <c r="F157" s="12"/>
      <c r="G157" s="202"/>
      <c r="H157" s="12"/>
      <c r="I157" s="13"/>
    </row>
    <row r="158" spans="1:14" ht="18.75">
      <c r="A158" s="122" t="s">
        <v>151</v>
      </c>
      <c r="B158" s="18" t="s">
        <v>14</v>
      </c>
      <c r="C158" s="12">
        <v>0.45400000000000001</v>
      </c>
      <c r="D158" s="12">
        <v>0.26300000000000001</v>
      </c>
      <c r="E158" s="503">
        <v>0.51</v>
      </c>
      <c r="F158" s="503">
        <v>0.55000000000000004</v>
      </c>
      <c r="G158" s="491">
        <v>0.52</v>
      </c>
      <c r="H158" s="503">
        <v>0.56100000000000005</v>
      </c>
      <c r="I158" s="503">
        <v>0.6</v>
      </c>
      <c r="L158" t="s">
        <v>158</v>
      </c>
    </row>
    <row r="159" spans="1:14" ht="36.6" customHeight="1">
      <c r="A159" s="169" t="s">
        <v>170</v>
      </c>
      <c r="B159" s="18" t="s">
        <v>14</v>
      </c>
      <c r="C159" s="12"/>
      <c r="D159" s="12"/>
      <c r="E159" s="12"/>
      <c r="F159" s="12"/>
      <c r="G159" s="202"/>
      <c r="H159" s="12"/>
      <c r="I159" s="13"/>
      <c r="L159" t="s">
        <v>157</v>
      </c>
    </row>
    <row r="160" spans="1:14" ht="18.75">
      <c r="A160" s="5" t="s">
        <v>162</v>
      </c>
      <c r="B160" s="18"/>
      <c r="C160" s="12">
        <v>0</v>
      </c>
      <c r="D160" s="12">
        <v>0</v>
      </c>
      <c r="E160" s="12">
        <v>0</v>
      </c>
      <c r="F160" s="12">
        <v>0</v>
      </c>
      <c r="G160" s="201">
        <v>0</v>
      </c>
      <c r="H160" s="12">
        <v>0</v>
      </c>
      <c r="I160" s="12">
        <v>0</v>
      </c>
    </row>
    <row r="161" spans="1:9" ht="18.75">
      <c r="A161" s="115" t="s">
        <v>152</v>
      </c>
      <c r="B161" s="18" t="s">
        <v>14</v>
      </c>
      <c r="C161" s="494">
        <v>0</v>
      </c>
      <c r="D161" s="494">
        <v>0</v>
      </c>
      <c r="E161" s="494">
        <v>0</v>
      </c>
      <c r="F161" s="494">
        <v>0</v>
      </c>
      <c r="G161" s="522">
        <v>0</v>
      </c>
      <c r="H161" s="494">
        <v>0</v>
      </c>
      <c r="I161" s="494">
        <v>0</v>
      </c>
    </row>
    <row r="162" spans="1:9" s="118" customFormat="1" ht="33.75" customHeight="1">
      <c r="A162" s="116" t="s">
        <v>153</v>
      </c>
      <c r="B162" s="117" t="s">
        <v>14</v>
      </c>
      <c r="C162" s="523">
        <v>0</v>
      </c>
      <c r="D162" s="523">
        <v>0</v>
      </c>
      <c r="E162" s="523">
        <v>0</v>
      </c>
      <c r="F162" s="523">
        <v>0</v>
      </c>
      <c r="G162" s="524">
        <v>0</v>
      </c>
      <c r="H162" s="523">
        <v>0</v>
      </c>
      <c r="I162" s="523">
        <v>0</v>
      </c>
    </row>
    <row r="164" spans="1:9" ht="0.75" customHeight="1"/>
    <row r="165" spans="1:9" hidden="1"/>
    <row r="166" spans="1:9" ht="18.75">
      <c r="A166" s="344" t="s">
        <v>300</v>
      </c>
      <c r="B166" s="344"/>
      <c r="C166" s="344"/>
      <c r="D166" s="344"/>
      <c r="E166" s="344"/>
      <c r="F166" s="344"/>
      <c r="G166" s="344"/>
      <c r="H166" s="344"/>
      <c r="I166" s="344"/>
    </row>
    <row r="168" spans="1:9">
      <c r="A168" s="345" t="s">
        <v>301</v>
      </c>
      <c r="B168" s="345"/>
      <c r="C168" s="345"/>
      <c r="D168" s="345"/>
      <c r="E168" s="345"/>
      <c r="F168" s="345"/>
      <c r="G168" s="345"/>
    </row>
    <row r="169" spans="1:9" ht="15.75">
      <c r="A169" s="116"/>
    </row>
  </sheetData>
  <mergeCells count="20">
    <mergeCell ref="J146:N146"/>
    <mergeCell ref="A7:I7"/>
    <mergeCell ref="A25:I25"/>
    <mergeCell ref="A150:I150"/>
    <mergeCell ref="A78:I78"/>
    <mergeCell ref="J72:K72"/>
    <mergeCell ref="A166:I166"/>
    <mergeCell ref="A168:G168"/>
    <mergeCell ref="F5:G5"/>
    <mergeCell ref="H1:I1"/>
    <mergeCell ref="D4:D6"/>
    <mergeCell ref="C4:C6"/>
    <mergeCell ref="E4:E6"/>
    <mergeCell ref="A2:I2"/>
    <mergeCell ref="H5:H6"/>
    <mergeCell ref="I5:I6"/>
    <mergeCell ref="F4:I4"/>
    <mergeCell ref="A4:A6"/>
    <mergeCell ref="B4:B6"/>
    <mergeCell ref="A1:G1"/>
  </mergeCells>
  <phoneticPr fontId="13" type="noConversion"/>
  <printOptions horizontalCentered="1"/>
  <pageMargins left="0.39370078740157483" right="0.39370078740157483" top="0.19685039370078741" bottom="0.19685039370078741" header="0" footer="0"/>
  <pageSetup paperSize="9" scale="72" fitToHeight="0" orientation="landscape" r:id="rId1"/>
  <headerFooter alignWithMargins="0"/>
  <rowBreaks count="4" manualBreakCount="4">
    <brk id="24" max="8" man="1"/>
    <brk id="50" max="8" man="1"/>
    <brk id="77" max="8" man="1"/>
    <brk id="14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indexed="50"/>
  </sheetPr>
  <dimension ref="A1:AN148"/>
  <sheetViews>
    <sheetView view="pageBreakPreview" topLeftCell="A64" zoomScale="75" zoomScaleNormal="75" zoomScaleSheetLayoutView="75" workbookViewId="0">
      <pane xSplit="1" topLeftCell="O1" activePane="topRight" state="frozen"/>
      <selection activeCell="A28" sqref="A28"/>
      <selection pane="topRight" activeCell="AE145" sqref="AE145"/>
    </sheetView>
  </sheetViews>
  <sheetFormatPr defaultRowHeight="12.75"/>
  <cols>
    <col min="1" max="1" width="28.5703125" customWidth="1"/>
    <col min="2" max="2" width="16.85546875" customWidth="1"/>
    <col min="3" max="3" width="7.85546875" customWidth="1"/>
    <col min="4" max="5" width="8" customWidth="1"/>
    <col min="6" max="6" width="7.85546875" customWidth="1"/>
    <col min="7" max="7" width="8" customWidth="1"/>
    <col min="8" max="8" width="7.85546875" customWidth="1"/>
    <col min="9" max="11" width="9.7109375" customWidth="1"/>
    <col min="12" max="12" width="9" customWidth="1"/>
    <col min="13" max="14" width="8.5703125" customWidth="1"/>
    <col min="15" max="15" width="8.85546875" customWidth="1"/>
    <col min="16" max="16" width="7.7109375" customWidth="1"/>
    <col min="17" max="18" width="8.5703125" customWidth="1"/>
    <col min="19" max="19" width="9" customWidth="1"/>
    <col min="20" max="21" width="7.5703125" customWidth="1"/>
    <col min="22" max="22" width="8.7109375" customWidth="1"/>
    <col min="23" max="23" width="8.5703125" customWidth="1"/>
    <col min="24" max="24" width="7.85546875" customWidth="1"/>
    <col min="25" max="25" width="8.42578125" customWidth="1"/>
    <col min="26" max="26" width="8.140625" customWidth="1"/>
    <col min="27" max="27" width="9.7109375" customWidth="1"/>
    <col min="30" max="32" width="9.7109375" customWidth="1"/>
    <col min="33" max="33" width="10.28515625" customWidth="1"/>
    <col min="34" max="34" width="10.42578125" customWidth="1"/>
    <col min="35" max="35" width="9.5703125" customWidth="1"/>
    <col min="36" max="36" width="8.140625" customWidth="1"/>
    <col min="37" max="37" width="9.140625" customWidth="1"/>
    <col min="38" max="38" width="9" customWidth="1"/>
  </cols>
  <sheetData>
    <row r="1" spans="1:40" ht="27" customHeight="1"/>
    <row r="2" spans="1:40" ht="15.75" customHeight="1">
      <c r="A2" s="261"/>
      <c r="B2" s="261"/>
      <c r="C2" s="369" t="s">
        <v>72</v>
      </c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70" t="s">
        <v>51</v>
      </c>
      <c r="R2" s="371"/>
      <c r="S2" s="371"/>
      <c r="T2" s="371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61"/>
      <c r="AK2" s="261"/>
      <c r="AL2" s="261"/>
    </row>
    <row r="3" spans="1:40" ht="13.5" thickBo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</row>
    <row r="4" spans="1:40" ht="16.5" thickBot="1">
      <c r="A4" s="266"/>
      <c r="B4" s="395" t="s">
        <v>174</v>
      </c>
      <c r="C4" s="378" t="s">
        <v>8</v>
      </c>
      <c r="D4" s="379"/>
      <c r="E4" s="379"/>
      <c r="F4" s="379"/>
      <c r="G4" s="379"/>
      <c r="H4" s="380"/>
      <c r="I4" s="381" t="s">
        <v>46</v>
      </c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3"/>
      <c r="U4" s="390" t="s">
        <v>47</v>
      </c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1"/>
      <c r="AM4" s="1"/>
      <c r="AN4" s="1"/>
    </row>
    <row r="5" spans="1:40" ht="58.5" customHeight="1">
      <c r="A5" s="267"/>
      <c r="B5" s="396"/>
      <c r="C5" s="385" t="s">
        <v>49</v>
      </c>
      <c r="D5" s="386"/>
      <c r="E5" s="386"/>
      <c r="F5" s="386"/>
      <c r="G5" s="386"/>
      <c r="H5" s="387"/>
      <c r="I5" s="385" t="s">
        <v>3</v>
      </c>
      <c r="J5" s="386"/>
      <c r="K5" s="386"/>
      <c r="L5" s="386"/>
      <c r="M5" s="386"/>
      <c r="N5" s="387"/>
      <c r="O5" s="386" t="s">
        <v>57</v>
      </c>
      <c r="P5" s="386"/>
      <c r="Q5" s="386"/>
      <c r="R5" s="386"/>
      <c r="S5" s="386"/>
      <c r="T5" s="387"/>
      <c r="U5" s="385" t="s">
        <v>2</v>
      </c>
      <c r="V5" s="386"/>
      <c r="W5" s="386"/>
      <c r="X5" s="386"/>
      <c r="Y5" s="386"/>
      <c r="Z5" s="387"/>
      <c r="AA5" s="385" t="s">
        <v>58</v>
      </c>
      <c r="AB5" s="386"/>
      <c r="AC5" s="386"/>
      <c r="AD5" s="386"/>
      <c r="AE5" s="386"/>
      <c r="AF5" s="387"/>
      <c r="AG5" s="385" t="s">
        <v>48</v>
      </c>
      <c r="AH5" s="386"/>
      <c r="AI5" s="386"/>
      <c r="AJ5" s="386"/>
      <c r="AK5" s="386"/>
      <c r="AL5" s="387"/>
      <c r="AM5" s="1"/>
    </row>
    <row r="6" spans="1:40" ht="15.75" customHeight="1">
      <c r="A6" s="267"/>
      <c r="B6" s="396"/>
      <c r="C6" s="372" t="s">
        <v>305</v>
      </c>
      <c r="D6" s="372" t="s">
        <v>326</v>
      </c>
      <c r="E6" s="372" t="s">
        <v>327</v>
      </c>
      <c r="F6" s="372" t="s">
        <v>330</v>
      </c>
      <c r="G6" s="372"/>
      <c r="H6" s="384"/>
      <c r="I6" s="374" t="s">
        <v>306</v>
      </c>
      <c r="J6" s="374" t="s">
        <v>328</v>
      </c>
      <c r="K6" s="372" t="s">
        <v>327</v>
      </c>
      <c r="L6" s="372" t="s">
        <v>332</v>
      </c>
      <c r="M6" s="372"/>
      <c r="N6" s="384"/>
      <c r="O6" s="388" t="s">
        <v>309</v>
      </c>
      <c r="P6" s="376" t="s">
        <v>333</v>
      </c>
      <c r="Q6" s="372" t="s">
        <v>327</v>
      </c>
      <c r="R6" s="372" t="s">
        <v>330</v>
      </c>
      <c r="S6" s="372"/>
      <c r="T6" s="384"/>
      <c r="U6" s="392" t="s">
        <v>303</v>
      </c>
      <c r="V6" s="392" t="s">
        <v>329</v>
      </c>
      <c r="W6" s="376" t="s">
        <v>327</v>
      </c>
      <c r="X6" s="372" t="s">
        <v>330</v>
      </c>
      <c r="Y6" s="372"/>
      <c r="Z6" s="384"/>
      <c r="AA6" s="374" t="s">
        <v>303</v>
      </c>
      <c r="AB6" s="374" t="s">
        <v>329</v>
      </c>
      <c r="AC6" s="372" t="s">
        <v>327</v>
      </c>
      <c r="AD6" s="372" t="s">
        <v>330</v>
      </c>
      <c r="AE6" s="372"/>
      <c r="AF6" s="384"/>
      <c r="AG6" s="374" t="s">
        <v>303</v>
      </c>
      <c r="AH6" s="372" t="s">
        <v>329</v>
      </c>
      <c r="AI6" s="372" t="s">
        <v>327</v>
      </c>
      <c r="AJ6" s="372" t="s">
        <v>332</v>
      </c>
      <c r="AK6" s="372"/>
      <c r="AL6" s="384"/>
      <c r="AM6" s="1"/>
      <c r="AN6" s="1"/>
    </row>
    <row r="7" spans="1:40" ht="32.25" thickBot="1">
      <c r="A7" s="268"/>
      <c r="B7" s="397"/>
      <c r="C7" s="373"/>
      <c r="D7" s="373"/>
      <c r="E7" s="373"/>
      <c r="F7" s="269" t="s">
        <v>258</v>
      </c>
      <c r="G7" s="269" t="s">
        <v>302</v>
      </c>
      <c r="H7" s="270" t="s">
        <v>331</v>
      </c>
      <c r="I7" s="375"/>
      <c r="J7" s="375"/>
      <c r="K7" s="373"/>
      <c r="L7" s="269" t="s">
        <v>258</v>
      </c>
      <c r="M7" s="269" t="s">
        <v>302</v>
      </c>
      <c r="N7" s="270" t="s">
        <v>331</v>
      </c>
      <c r="O7" s="389"/>
      <c r="P7" s="377"/>
      <c r="Q7" s="373"/>
      <c r="R7" s="269" t="s">
        <v>258</v>
      </c>
      <c r="S7" s="269" t="s">
        <v>334</v>
      </c>
      <c r="T7" s="270" t="s">
        <v>331</v>
      </c>
      <c r="U7" s="393"/>
      <c r="V7" s="393"/>
      <c r="W7" s="394"/>
      <c r="X7" s="271" t="s">
        <v>258</v>
      </c>
      <c r="Y7" s="271" t="s">
        <v>302</v>
      </c>
      <c r="Z7" s="272" t="s">
        <v>331</v>
      </c>
      <c r="AA7" s="375"/>
      <c r="AB7" s="375"/>
      <c r="AC7" s="373"/>
      <c r="AD7" s="269" t="s">
        <v>258</v>
      </c>
      <c r="AE7" s="269" t="s">
        <v>302</v>
      </c>
      <c r="AF7" s="270" t="s">
        <v>331</v>
      </c>
      <c r="AG7" s="375"/>
      <c r="AH7" s="373"/>
      <c r="AI7" s="373"/>
      <c r="AJ7" s="269" t="s">
        <v>258</v>
      </c>
      <c r="AK7" s="269" t="s">
        <v>302</v>
      </c>
      <c r="AL7" s="270" t="s">
        <v>331</v>
      </c>
      <c r="AM7" s="1"/>
      <c r="AN7" s="1"/>
    </row>
    <row r="8" spans="1:40" ht="108.75" customHeight="1">
      <c r="A8" s="158" t="s">
        <v>213</v>
      </c>
      <c r="B8" s="173" t="s">
        <v>270</v>
      </c>
      <c r="C8" s="309">
        <v>257.39</v>
      </c>
      <c r="D8" s="309">
        <v>262.45999999999998</v>
      </c>
      <c r="E8" s="309">
        <v>269.33</v>
      </c>
      <c r="F8" s="310">
        <v>279.38</v>
      </c>
      <c r="G8" s="310">
        <v>290.3</v>
      </c>
      <c r="H8" s="311">
        <v>302</v>
      </c>
      <c r="I8" s="312">
        <v>285.3</v>
      </c>
      <c r="J8" s="312">
        <v>292.7</v>
      </c>
      <c r="K8" s="313">
        <v>301.89999999999998</v>
      </c>
      <c r="L8" s="314">
        <v>313.5</v>
      </c>
      <c r="M8" s="314">
        <v>326.3</v>
      </c>
      <c r="N8" s="315">
        <v>339.2</v>
      </c>
      <c r="O8" s="216"/>
      <c r="P8" s="216"/>
      <c r="Q8" s="216"/>
      <c r="R8" s="217"/>
      <c r="S8" s="217"/>
      <c r="T8" s="218"/>
      <c r="U8" s="175">
        <v>525</v>
      </c>
      <c r="V8" s="175">
        <v>545</v>
      </c>
      <c r="W8" s="198">
        <v>551</v>
      </c>
      <c r="X8" s="199">
        <v>554</v>
      </c>
      <c r="Y8" s="199">
        <v>556</v>
      </c>
      <c r="Z8" s="200">
        <v>559</v>
      </c>
      <c r="AA8" s="300">
        <v>66063</v>
      </c>
      <c r="AB8" s="300">
        <v>69388</v>
      </c>
      <c r="AC8" s="300">
        <v>70825</v>
      </c>
      <c r="AD8" s="301">
        <v>72987</v>
      </c>
      <c r="AE8" s="301">
        <v>75689</v>
      </c>
      <c r="AF8" s="302">
        <v>76860</v>
      </c>
      <c r="AG8" s="299">
        <f>AG9+AG25</f>
        <v>416.2</v>
      </c>
      <c r="AH8" s="299">
        <v>453.8</v>
      </c>
      <c r="AI8" s="307">
        <v>468.3</v>
      </c>
      <c r="AJ8" s="307">
        <v>485.22</v>
      </c>
      <c r="AK8" s="307">
        <v>505</v>
      </c>
      <c r="AL8" s="307">
        <v>515.58000000000004</v>
      </c>
      <c r="AM8" s="1"/>
      <c r="AN8" s="1"/>
    </row>
    <row r="9" spans="1:40" ht="76.5" customHeight="1">
      <c r="A9" s="128" t="s">
        <v>214</v>
      </c>
      <c r="B9" s="155" t="s">
        <v>270</v>
      </c>
      <c r="C9" s="225">
        <v>257.39</v>
      </c>
      <c r="D9" s="225">
        <v>262.45999999999998</v>
      </c>
      <c r="E9" s="225">
        <v>269.33</v>
      </c>
      <c r="F9" s="225">
        <v>279.38</v>
      </c>
      <c r="G9" s="225">
        <v>290.3</v>
      </c>
      <c r="H9" s="316">
        <v>302</v>
      </c>
      <c r="I9" s="317">
        <v>285.3</v>
      </c>
      <c r="J9" s="317">
        <v>292.7</v>
      </c>
      <c r="K9" s="318">
        <f>K11+K12+K13+K14+K15+K16+K17+K18+K19+K20</f>
        <v>301.86000000000013</v>
      </c>
      <c r="L9" s="318">
        <f>L11+L12+L13+L14+L15+L16+L17+L18+L19+L20</f>
        <v>313.53999999999991</v>
      </c>
      <c r="M9" s="318">
        <f>M11+M12+M13+M14+M15+M16+M17+M18+M19+M20</f>
        <v>326.30000000000007</v>
      </c>
      <c r="N9" s="316">
        <f>N11+N12+N13+N14+N15+N16+N17+N18+N19+N20</f>
        <v>339.21</v>
      </c>
      <c r="O9" s="220"/>
      <c r="P9" s="221"/>
      <c r="Q9" s="221"/>
      <c r="R9" s="221"/>
      <c r="S9" s="221"/>
      <c r="T9" s="222"/>
      <c r="U9" s="223">
        <f>U11+U12+U13+U14+U15+U16+U17+U18+U19+U20</f>
        <v>512</v>
      </c>
      <c r="V9" s="223">
        <v>530</v>
      </c>
      <c r="W9" s="219">
        <v>536</v>
      </c>
      <c r="X9" s="219">
        <v>539</v>
      </c>
      <c r="Y9" s="219">
        <f>Y11+Y12+Y13+Y14+Y15+Y16+Y17+Y18+Y19+Y20</f>
        <v>541</v>
      </c>
      <c r="Z9" s="224">
        <v>544</v>
      </c>
      <c r="AA9" s="226">
        <v>66585</v>
      </c>
      <c r="AB9" s="226">
        <v>70079</v>
      </c>
      <c r="AC9" s="226">
        <v>71502</v>
      </c>
      <c r="AD9" s="226">
        <v>73658</v>
      </c>
      <c r="AE9" s="226">
        <v>76372</v>
      </c>
      <c r="AF9" s="303">
        <v>77528</v>
      </c>
      <c r="AG9" s="232">
        <f>AG11+AG12+AG13+AG14+AG15+AG16+AG17+AG18+AG19+AG20</f>
        <v>409.09999999999997</v>
      </c>
      <c r="AH9" s="232">
        <v>445.7</v>
      </c>
      <c r="AI9" s="232">
        <v>459.9</v>
      </c>
      <c r="AJ9" s="232">
        <f>AJ11+AJ12+AJ13+AJ14+AJ15+AJ16+AJ17+AJ18+AJ19+AJ20</f>
        <v>476.41999999999996</v>
      </c>
      <c r="AK9" s="308">
        <v>495.81</v>
      </c>
      <c r="AL9" s="234">
        <f>AL11+AL12+AL13+AL14+AL15+AL16+AL17+AL18+AL19+AL20</f>
        <v>506.07000000000005</v>
      </c>
      <c r="AM9" s="1"/>
      <c r="AN9" s="1"/>
    </row>
    <row r="10" spans="1:40" ht="23.25" customHeight="1">
      <c r="A10" s="273" t="s">
        <v>215</v>
      </c>
      <c r="B10" s="156"/>
      <c r="C10" s="225"/>
      <c r="D10" s="225"/>
      <c r="E10" s="225"/>
      <c r="F10" s="225"/>
      <c r="G10" s="225"/>
      <c r="H10" s="319"/>
      <c r="I10" s="233"/>
      <c r="J10" s="233"/>
      <c r="K10" s="233"/>
      <c r="L10" s="233"/>
      <c r="M10" s="233"/>
      <c r="N10" s="319"/>
      <c r="O10" s="220"/>
      <c r="P10" s="221"/>
      <c r="Q10" s="221"/>
      <c r="R10" s="221"/>
      <c r="S10" s="221"/>
      <c r="T10" s="222"/>
      <c r="U10" s="223"/>
      <c r="V10" s="223"/>
      <c r="W10" s="227"/>
      <c r="X10" s="227"/>
      <c r="Y10" s="227"/>
      <c r="Z10" s="228"/>
      <c r="AA10" s="226"/>
      <c r="AB10" s="226"/>
      <c r="AC10" s="226"/>
      <c r="AD10" s="226"/>
      <c r="AE10" s="226"/>
      <c r="AF10" s="303"/>
      <c r="AG10" s="232"/>
      <c r="AH10" s="232"/>
      <c r="AI10" s="232"/>
      <c r="AJ10" s="232"/>
      <c r="AK10" s="232"/>
      <c r="AL10" s="232"/>
      <c r="AM10" s="1"/>
      <c r="AN10" s="1"/>
    </row>
    <row r="11" spans="1:40" ht="29.25" customHeight="1">
      <c r="A11" s="274" t="s">
        <v>271</v>
      </c>
      <c r="B11" s="275" t="s">
        <v>272</v>
      </c>
      <c r="C11" s="225">
        <v>245.34</v>
      </c>
      <c r="D11" s="225">
        <v>249.48</v>
      </c>
      <c r="E11" s="225">
        <v>254.7</v>
      </c>
      <c r="F11" s="225">
        <v>264</v>
      </c>
      <c r="G11" s="225">
        <v>274.10000000000002</v>
      </c>
      <c r="H11" s="319">
        <v>285</v>
      </c>
      <c r="I11" s="320">
        <v>275.45</v>
      </c>
      <c r="J11" s="320">
        <v>277.89999999999998</v>
      </c>
      <c r="K11" s="321">
        <v>285.5</v>
      </c>
      <c r="L11" s="318">
        <v>296.39999999999998</v>
      </c>
      <c r="M11" s="318">
        <v>308.3</v>
      </c>
      <c r="N11" s="316">
        <v>320.2</v>
      </c>
      <c r="O11" s="220"/>
      <c r="P11" s="221"/>
      <c r="Q11" s="221"/>
      <c r="R11" s="221"/>
      <c r="S11" s="221"/>
      <c r="T11" s="222"/>
      <c r="U11" s="229">
        <v>470</v>
      </c>
      <c r="V11" s="229">
        <v>491</v>
      </c>
      <c r="W11" s="230">
        <v>500</v>
      </c>
      <c r="X11" s="219">
        <v>503</v>
      </c>
      <c r="Y11" s="219">
        <v>505</v>
      </c>
      <c r="Z11" s="224">
        <v>506</v>
      </c>
      <c r="AA11" s="226">
        <v>70815</v>
      </c>
      <c r="AB11" s="226">
        <v>74136</v>
      </c>
      <c r="AC11" s="226">
        <v>75000</v>
      </c>
      <c r="AD11" s="226">
        <v>77228</v>
      </c>
      <c r="AE11" s="226">
        <v>80051</v>
      </c>
      <c r="AF11" s="303">
        <v>81518</v>
      </c>
      <c r="AG11" s="231">
        <v>399.94</v>
      </c>
      <c r="AH11" s="231">
        <v>436.81</v>
      </c>
      <c r="AI11" s="231">
        <v>450</v>
      </c>
      <c r="AJ11" s="232">
        <v>466.15</v>
      </c>
      <c r="AK11" s="232">
        <v>485.11</v>
      </c>
      <c r="AL11" s="232">
        <v>494.98</v>
      </c>
      <c r="AM11" s="1"/>
      <c r="AN11" s="1"/>
    </row>
    <row r="12" spans="1:40" ht="24" customHeight="1">
      <c r="A12" s="276" t="s">
        <v>273</v>
      </c>
      <c r="B12" s="275" t="s">
        <v>270</v>
      </c>
      <c r="C12" s="225">
        <v>1.5</v>
      </c>
      <c r="D12" s="225">
        <v>1.47</v>
      </c>
      <c r="E12" s="225">
        <v>1.72</v>
      </c>
      <c r="F12" s="225">
        <v>1.8</v>
      </c>
      <c r="G12" s="225">
        <v>1.9</v>
      </c>
      <c r="H12" s="319">
        <v>2</v>
      </c>
      <c r="I12" s="322">
        <v>1.7</v>
      </c>
      <c r="J12" s="322">
        <v>1.85</v>
      </c>
      <c r="K12" s="322">
        <v>1.92</v>
      </c>
      <c r="L12" s="233">
        <v>2</v>
      </c>
      <c r="M12" s="233">
        <v>2.1</v>
      </c>
      <c r="N12" s="319">
        <v>2.2000000000000002</v>
      </c>
      <c r="O12" s="220"/>
      <c r="P12" s="221"/>
      <c r="Q12" s="221"/>
      <c r="R12" s="221"/>
      <c r="S12" s="221"/>
      <c r="T12" s="222"/>
      <c r="U12" s="229">
        <v>7</v>
      </c>
      <c r="V12" s="229">
        <v>6</v>
      </c>
      <c r="W12" s="230">
        <v>7</v>
      </c>
      <c r="X12" s="219">
        <v>7</v>
      </c>
      <c r="Y12" s="219">
        <v>7</v>
      </c>
      <c r="Z12" s="224">
        <v>8</v>
      </c>
      <c r="AA12" s="226">
        <v>13690</v>
      </c>
      <c r="AB12" s="226">
        <v>17361</v>
      </c>
      <c r="AC12" s="226">
        <v>17400</v>
      </c>
      <c r="AD12" s="226">
        <v>18302</v>
      </c>
      <c r="AE12" s="226">
        <v>18809</v>
      </c>
      <c r="AF12" s="303">
        <v>19523</v>
      </c>
      <c r="AG12" s="231">
        <v>1.1499999999999999</v>
      </c>
      <c r="AH12" s="231">
        <v>1.25</v>
      </c>
      <c r="AI12" s="231">
        <v>1.46</v>
      </c>
      <c r="AJ12" s="232">
        <v>1.52</v>
      </c>
      <c r="AK12" s="232">
        <v>1.58</v>
      </c>
      <c r="AL12" s="232">
        <v>1.64</v>
      </c>
      <c r="AM12" s="1"/>
      <c r="AN12" s="1"/>
    </row>
    <row r="13" spans="1:40" ht="21.75" customHeight="1">
      <c r="A13" s="276" t="s">
        <v>274</v>
      </c>
      <c r="B13" s="275" t="s">
        <v>270</v>
      </c>
      <c r="C13" s="225">
        <v>0.2</v>
      </c>
      <c r="D13" s="225">
        <v>0.27</v>
      </c>
      <c r="E13" s="225">
        <v>0.28999999999999998</v>
      </c>
      <c r="F13" s="225">
        <v>0.3</v>
      </c>
      <c r="G13" s="225">
        <v>0.31</v>
      </c>
      <c r="H13" s="319">
        <v>0.32</v>
      </c>
      <c r="I13" s="322">
        <v>0.3</v>
      </c>
      <c r="J13" s="322">
        <v>0.31</v>
      </c>
      <c r="K13" s="322">
        <v>0.32</v>
      </c>
      <c r="L13" s="233">
        <v>0.33</v>
      </c>
      <c r="M13" s="233">
        <v>0.35</v>
      </c>
      <c r="N13" s="319">
        <v>0.36</v>
      </c>
      <c r="O13" s="220"/>
      <c r="P13" s="221"/>
      <c r="Q13" s="221"/>
      <c r="R13" s="221"/>
      <c r="S13" s="221"/>
      <c r="T13" s="222"/>
      <c r="U13" s="229">
        <v>1</v>
      </c>
      <c r="V13" s="229">
        <v>1</v>
      </c>
      <c r="W13" s="230">
        <v>1</v>
      </c>
      <c r="X13" s="219">
        <v>1</v>
      </c>
      <c r="Y13" s="219">
        <v>1</v>
      </c>
      <c r="Z13" s="224">
        <v>1</v>
      </c>
      <c r="AA13" s="226">
        <v>15833</v>
      </c>
      <c r="AB13" s="226">
        <v>16000</v>
      </c>
      <c r="AC13" s="226">
        <v>16667</v>
      </c>
      <c r="AD13" s="226">
        <v>17500</v>
      </c>
      <c r="AE13" s="226">
        <v>18333</v>
      </c>
      <c r="AF13" s="303">
        <v>19167</v>
      </c>
      <c r="AG13" s="231">
        <v>0.19</v>
      </c>
      <c r="AH13" s="231">
        <v>0.192</v>
      </c>
      <c r="AI13" s="231">
        <v>0.2</v>
      </c>
      <c r="AJ13" s="232">
        <v>0.21</v>
      </c>
      <c r="AK13" s="232">
        <v>0.22</v>
      </c>
      <c r="AL13" s="232">
        <v>0.23</v>
      </c>
      <c r="AM13" s="1"/>
      <c r="AN13" s="1"/>
    </row>
    <row r="14" spans="1:40" ht="21" customHeight="1">
      <c r="A14" s="276" t="s">
        <v>275</v>
      </c>
      <c r="B14" s="275" t="s">
        <v>270</v>
      </c>
      <c r="C14" s="225">
        <v>3.6</v>
      </c>
      <c r="D14" s="225">
        <v>4</v>
      </c>
      <c r="E14" s="225">
        <v>4.2</v>
      </c>
      <c r="F14" s="225">
        <v>4.4000000000000004</v>
      </c>
      <c r="G14" s="225">
        <v>4.5999999999999996</v>
      </c>
      <c r="H14" s="316">
        <v>4.7</v>
      </c>
      <c r="I14" s="321">
        <v>4</v>
      </c>
      <c r="J14" s="321">
        <v>4.5</v>
      </c>
      <c r="K14" s="322">
        <v>4.7</v>
      </c>
      <c r="L14" s="233">
        <v>4.9000000000000004</v>
      </c>
      <c r="M14" s="233">
        <v>5.0999999999999996</v>
      </c>
      <c r="N14" s="316">
        <v>5.3</v>
      </c>
      <c r="O14" s="220"/>
      <c r="P14" s="221"/>
      <c r="Q14" s="221"/>
      <c r="R14" s="221"/>
      <c r="S14" s="221"/>
      <c r="T14" s="222"/>
      <c r="U14" s="229">
        <v>13</v>
      </c>
      <c r="V14" s="229">
        <v>13</v>
      </c>
      <c r="W14" s="230">
        <v>10</v>
      </c>
      <c r="X14" s="219">
        <v>10</v>
      </c>
      <c r="Y14" s="219">
        <v>10</v>
      </c>
      <c r="Z14" s="224">
        <v>10</v>
      </c>
      <c r="AA14" s="226">
        <v>16667</v>
      </c>
      <c r="AB14" s="226">
        <v>19403</v>
      </c>
      <c r="AC14" s="226">
        <v>25833</v>
      </c>
      <c r="AD14" s="226">
        <v>26833</v>
      </c>
      <c r="AE14" s="226">
        <v>27917</v>
      </c>
      <c r="AF14" s="303">
        <v>28750</v>
      </c>
      <c r="AG14" s="231">
        <v>2.6</v>
      </c>
      <c r="AH14" s="231">
        <v>3.0270000000000001</v>
      </c>
      <c r="AI14" s="231">
        <v>3.1</v>
      </c>
      <c r="AJ14" s="232">
        <v>3.22</v>
      </c>
      <c r="AK14" s="232">
        <v>3.35</v>
      </c>
      <c r="AL14" s="232">
        <v>3.45</v>
      </c>
      <c r="AM14" s="1"/>
      <c r="AN14" s="1"/>
    </row>
    <row r="15" spans="1:40" ht="21" customHeight="1">
      <c r="A15" s="276" t="s">
        <v>276</v>
      </c>
      <c r="B15" s="275" t="s">
        <v>270</v>
      </c>
      <c r="C15" s="225">
        <v>1.5</v>
      </c>
      <c r="D15" s="225">
        <v>1.51</v>
      </c>
      <c r="E15" s="225">
        <v>1.6</v>
      </c>
      <c r="F15" s="225">
        <v>1.67</v>
      </c>
      <c r="G15" s="225">
        <v>1.7</v>
      </c>
      <c r="H15" s="319">
        <v>1.8</v>
      </c>
      <c r="I15" s="322">
        <v>1.7</v>
      </c>
      <c r="J15" s="322">
        <v>1.72</v>
      </c>
      <c r="K15" s="322">
        <v>1.8</v>
      </c>
      <c r="L15" s="233">
        <v>1.86</v>
      </c>
      <c r="M15" s="233">
        <v>1.9</v>
      </c>
      <c r="N15" s="319">
        <v>2</v>
      </c>
      <c r="O15" s="220"/>
      <c r="P15" s="221"/>
      <c r="Q15" s="221"/>
      <c r="R15" s="221"/>
      <c r="S15" s="221"/>
      <c r="T15" s="222"/>
      <c r="U15" s="229">
        <v>5</v>
      </c>
      <c r="V15" s="229">
        <v>4</v>
      </c>
      <c r="W15" s="230">
        <v>4</v>
      </c>
      <c r="X15" s="219">
        <v>4</v>
      </c>
      <c r="Y15" s="219">
        <v>4</v>
      </c>
      <c r="Z15" s="224">
        <v>4</v>
      </c>
      <c r="AA15" s="226">
        <v>23333</v>
      </c>
      <c r="AB15" s="226">
        <v>19792</v>
      </c>
      <c r="AC15" s="226">
        <v>20417</v>
      </c>
      <c r="AD15" s="226">
        <v>20833</v>
      </c>
      <c r="AE15" s="226">
        <v>21875</v>
      </c>
      <c r="AF15" s="303">
        <v>22917</v>
      </c>
      <c r="AG15" s="231">
        <v>1.4</v>
      </c>
      <c r="AH15" s="231">
        <v>0.95</v>
      </c>
      <c r="AI15" s="231">
        <v>0.98</v>
      </c>
      <c r="AJ15" s="232">
        <v>1</v>
      </c>
      <c r="AK15" s="232">
        <v>1.05</v>
      </c>
      <c r="AL15" s="232">
        <v>1.1000000000000001</v>
      </c>
      <c r="AM15" s="1"/>
      <c r="AN15" s="1"/>
    </row>
    <row r="16" spans="1:40" ht="24" customHeight="1">
      <c r="A16" s="276" t="s">
        <v>277</v>
      </c>
      <c r="B16" s="275" t="s">
        <v>270</v>
      </c>
      <c r="C16" s="225">
        <v>2</v>
      </c>
      <c r="D16" s="225">
        <v>2.2000000000000002</v>
      </c>
      <c r="E16" s="225">
        <v>2.33</v>
      </c>
      <c r="F16" s="225">
        <v>2.42</v>
      </c>
      <c r="G16" s="225">
        <v>2.5</v>
      </c>
      <c r="H16" s="319">
        <v>2.6</v>
      </c>
      <c r="I16" s="322">
        <v>2.2000000000000002</v>
      </c>
      <c r="J16" s="322">
        <v>2.5</v>
      </c>
      <c r="K16" s="322">
        <v>2.6</v>
      </c>
      <c r="L16" s="233">
        <v>2.7</v>
      </c>
      <c r="M16" s="233">
        <v>2.8</v>
      </c>
      <c r="N16" s="319">
        <v>2.9</v>
      </c>
      <c r="O16" s="220"/>
      <c r="P16" s="221"/>
      <c r="Q16" s="221"/>
      <c r="R16" s="221"/>
      <c r="S16" s="221"/>
      <c r="T16" s="222"/>
      <c r="U16" s="229">
        <v>8</v>
      </c>
      <c r="V16" s="229">
        <v>5</v>
      </c>
      <c r="W16" s="230">
        <v>4</v>
      </c>
      <c r="X16" s="219">
        <v>4</v>
      </c>
      <c r="Y16" s="219">
        <v>4</v>
      </c>
      <c r="Z16" s="224">
        <v>4</v>
      </c>
      <c r="AA16" s="226">
        <v>17708</v>
      </c>
      <c r="AB16" s="226">
        <v>18500</v>
      </c>
      <c r="AC16" s="226">
        <v>25000</v>
      </c>
      <c r="AD16" s="226">
        <v>26042</v>
      </c>
      <c r="AE16" s="226">
        <v>27083</v>
      </c>
      <c r="AF16" s="303">
        <v>29166</v>
      </c>
      <c r="AG16" s="231">
        <v>1.7</v>
      </c>
      <c r="AH16" s="231">
        <v>1.1100000000000001</v>
      </c>
      <c r="AI16" s="231">
        <v>1.2</v>
      </c>
      <c r="AJ16" s="232">
        <v>1.25</v>
      </c>
      <c r="AK16" s="232">
        <v>1.3</v>
      </c>
      <c r="AL16" s="234">
        <v>1.35</v>
      </c>
      <c r="AM16" s="1"/>
      <c r="AN16" s="1"/>
    </row>
    <row r="17" spans="1:40" ht="20.25" customHeight="1">
      <c r="A17" s="276" t="s">
        <v>337</v>
      </c>
      <c r="B17" s="275" t="s">
        <v>270</v>
      </c>
      <c r="C17" s="225">
        <v>0.28000000000000003</v>
      </c>
      <c r="D17" s="225">
        <v>0</v>
      </c>
      <c r="E17" s="225">
        <v>0.76</v>
      </c>
      <c r="F17" s="225">
        <v>0.85</v>
      </c>
      <c r="G17" s="225">
        <v>1.08</v>
      </c>
      <c r="H17" s="319">
        <v>1.2</v>
      </c>
      <c r="I17" s="322">
        <v>0.3</v>
      </c>
      <c r="J17" s="322">
        <v>0</v>
      </c>
      <c r="K17" s="322">
        <v>0.85</v>
      </c>
      <c r="L17" s="233">
        <v>0.95</v>
      </c>
      <c r="M17" s="233">
        <v>1.2</v>
      </c>
      <c r="N17" s="319">
        <v>1.4</v>
      </c>
      <c r="O17" s="220"/>
      <c r="P17" s="221"/>
      <c r="Q17" s="221"/>
      <c r="R17" s="221"/>
      <c r="S17" s="221"/>
      <c r="T17" s="222"/>
      <c r="U17" s="229">
        <v>0</v>
      </c>
      <c r="V17" s="229">
        <v>0</v>
      </c>
      <c r="W17" s="230">
        <v>2</v>
      </c>
      <c r="X17" s="219">
        <v>2</v>
      </c>
      <c r="Y17" s="219">
        <v>2</v>
      </c>
      <c r="Z17" s="224">
        <v>2</v>
      </c>
      <c r="AA17" s="226">
        <v>0</v>
      </c>
      <c r="AB17" s="226">
        <v>0</v>
      </c>
      <c r="AC17" s="226">
        <v>20833</v>
      </c>
      <c r="AD17" s="226">
        <v>22917</v>
      </c>
      <c r="AE17" s="226">
        <v>23333</v>
      </c>
      <c r="AF17" s="303">
        <v>23750</v>
      </c>
      <c r="AG17" s="231">
        <v>0</v>
      </c>
      <c r="AH17" s="231">
        <v>0</v>
      </c>
      <c r="AI17" s="231">
        <v>0.5</v>
      </c>
      <c r="AJ17" s="232">
        <v>0.55000000000000004</v>
      </c>
      <c r="AK17" s="232">
        <v>0.56000000000000005</v>
      </c>
      <c r="AL17" s="232">
        <v>0.56999999999999995</v>
      </c>
      <c r="AM17" s="1"/>
      <c r="AN17" s="1"/>
    </row>
    <row r="18" spans="1:40" ht="21.75" customHeight="1">
      <c r="A18" s="276" t="s">
        <v>278</v>
      </c>
      <c r="B18" s="275" t="s">
        <v>270</v>
      </c>
      <c r="C18" s="225">
        <v>0.47</v>
      </c>
      <c r="D18" s="225">
        <v>0.7</v>
      </c>
      <c r="E18" s="225">
        <v>0.76</v>
      </c>
      <c r="F18" s="225">
        <v>0.81</v>
      </c>
      <c r="G18" s="225">
        <v>0.82</v>
      </c>
      <c r="H18" s="319">
        <v>0.85</v>
      </c>
      <c r="I18" s="322">
        <v>0.55000000000000004</v>
      </c>
      <c r="J18" s="322">
        <v>0.8</v>
      </c>
      <c r="K18" s="322">
        <v>0.85</v>
      </c>
      <c r="L18" s="233">
        <v>0.9</v>
      </c>
      <c r="M18" s="233">
        <v>0.92</v>
      </c>
      <c r="N18" s="319">
        <v>0.95</v>
      </c>
      <c r="O18" s="220"/>
      <c r="P18" s="221"/>
      <c r="Q18" s="221"/>
      <c r="R18" s="221"/>
      <c r="S18" s="221"/>
      <c r="T18" s="222"/>
      <c r="U18" s="229">
        <v>2</v>
      </c>
      <c r="V18" s="229">
        <v>2</v>
      </c>
      <c r="W18" s="230">
        <v>2</v>
      </c>
      <c r="X18" s="219">
        <v>2</v>
      </c>
      <c r="Y18" s="219">
        <v>2</v>
      </c>
      <c r="Z18" s="224">
        <v>2</v>
      </c>
      <c r="AA18" s="226">
        <v>17500</v>
      </c>
      <c r="AB18" s="226">
        <v>18541</v>
      </c>
      <c r="AC18" s="226">
        <v>18750</v>
      </c>
      <c r="AD18" s="226">
        <v>19583</v>
      </c>
      <c r="AE18" s="226">
        <v>20416</v>
      </c>
      <c r="AF18" s="303">
        <v>20833</v>
      </c>
      <c r="AG18" s="231">
        <v>0.42</v>
      </c>
      <c r="AH18" s="231">
        <v>0.44500000000000001</v>
      </c>
      <c r="AI18" s="231">
        <v>0.45</v>
      </c>
      <c r="AJ18" s="232">
        <v>0.47</v>
      </c>
      <c r="AK18" s="232">
        <v>0.49</v>
      </c>
      <c r="AL18" s="232">
        <v>0.5</v>
      </c>
      <c r="AM18" s="1"/>
      <c r="AN18" s="1"/>
    </row>
    <row r="19" spans="1:40" ht="21.75" customHeight="1">
      <c r="A19" s="276" t="s">
        <v>279</v>
      </c>
      <c r="B19" s="275" t="s">
        <v>270</v>
      </c>
      <c r="C19" s="225">
        <v>1.35</v>
      </c>
      <c r="D19" s="225">
        <v>1.45</v>
      </c>
      <c r="E19" s="225">
        <v>1.54</v>
      </c>
      <c r="F19" s="225">
        <v>1.61</v>
      </c>
      <c r="G19" s="225">
        <v>1.7</v>
      </c>
      <c r="H19" s="319">
        <v>1.9</v>
      </c>
      <c r="I19" s="322">
        <v>1.45</v>
      </c>
      <c r="J19" s="322">
        <v>1.65</v>
      </c>
      <c r="K19" s="322">
        <v>1.72</v>
      </c>
      <c r="L19" s="233">
        <v>1.8</v>
      </c>
      <c r="M19" s="233">
        <v>1.9</v>
      </c>
      <c r="N19" s="319">
        <v>2.1</v>
      </c>
      <c r="O19" s="220"/>
      <c r="P19" s="221"/>
      <c r="Q19" s="221"/>
      <c r="R19" s="221"/>
      <c r="S19" s="221"/>
      <c r="T19" s="222"/>
      <c r="U19" s="229">
        <v>3</v>
      </c>
      <c r="V19" s="229">
        <v>4</v>
      </c>
      <c r="W19" s="230">
        <v>3</v>
      </c>
      <c r="X19" s="219">
        <v>3</v>
      </c>
      <c r="Y19" s="219">
        <v>3</v>
      </c>
      <c r="Z19" s="224">
        <v>3</v>
      </c>
      <c r="AA19" s="226">
        <v>22222</v>
      </c>
      <c r="AB19" s="226">
        <v>19792</v>
      </c>
      <c r="AC19" s="226">
        <v>27777</v>
      </c>
      <c r="AD19" s="226">
        <v>28333</v>
      </c>
      <c r="AE19" s="226">
        <v>29167</v>
      </c>
      <c r="AF19" s="303">
        <v>30555</v>
      </c>
      <c r="AG19" s="231">
        <v>0.8</v>
      </c>
      <c r="AH19" s="231">
        <v>0.95</v>
      </c>
      <c r="AI19" s="231">
        <v>1</v>
      </c>
      <c r="AJ19" s="232">
        <v>1.02</v>
      </c>
      <c r="AK19" s="232">
        <v>1.05</v>
      </c>
      <c r="AL19" s="234">
        <v>1.1000000000000001</v>
      </c>
      <c r="AM19" s="1"/>
      <c r="AN19" s="1"/>
    </row>
    <row r="20" spans="1:40" ht="20.25" customHeight="1">
      <c r="A20" s="276" t="s">
        <v>280</v>
      </c>
      <c r="B20" s="275" t="s">
        <v>270</v>
      </c>
      <c r="C20" s="225">
        <v>1.1499999999999999</v>
      </c>
      <c r="D20" s="225">
        <v>1.38</v>
      </c>
      <c r="E20" s="225">
        <v>1.43</v>
      </c>
      <c r="F20" s="225">
        <v>1.52</v>
      </c>
      <c r="G20" s="225">
        <v>1.55</v>
      </c>
      <c r="H20" s="319">
        <v>1.6</v>
      </c>
      <c r="I20" s="322">
        <v>1.3</v>
      </c>
      <c r="J20" s="322">
        <v>1.5</v>
      </c>
      <c r="K20" s="322">
        <v>1.6</v>
      </c>
      <c r="L20" s="233">
        <v>1.7</v>
      </c>
      <c r="M20" s="233">
        <v>1.73</v>
      </c>
      <c r="N20" s="319">
        <v>1.8</v>
      </c>
      <c r="O20" s="220"/>
      <c r="P20" s="221"/>
      <c r="Q20" s="221"/>
      <c r="R20" s="221"/>
      <c r="S20" s="221"/>
      <c r="T20" s="222"/>
      <c r="U20" s="229">
        <v>3</v>
      </c>
      <c r="V20" s="229">
        <v>4</v>
      </c>
      <c r="W20" s="230">
        <v>3</v>
      </c>
      <c r="X20" s="219">
        <v>3</v>
      </c>
      <c r="Y20" s="219">
        <v>3</v>
      </c>
      <c r="Z20" s="224">
        <v>4</v>
      </c>
      <c r="AA20" s="226">
        <v>25000</v>
      </c>
      <c r="AB20" s="226">
        <v>20000</v>
      </c>
      <c r="AC20" s="226">
        <v>27777</v>
      </c>
      <c r="AD20" s="226">
        <v>28611</v>
      </c>
      <c r="AE20" s="226">
        <v>30555</v>
      </c>
      <c r="AF20" s="303">
        <v>23958</v>
      </c>
      <c r="AG20" s="231">
        <v>0.9</v>
      </c>
      <c r="AH20" s="231">
        <v>0.96</v>
      </c>
      <c r="AI20" s="231">
        <v>1</v>
      </c>
      <c r="AJ20" s="232">
        <v>1.03</v>
      </c>
      <c r="AK20" s="232">
        <v>1.1000000000000001</v>
      </c>
      <c r="AL20" s="232">
        <v>1.1499999999999999</v>
      </c>
      <c r="AM20" s="1"/>
      <c r="AN20" s="1"/>
    </row>
    <row r="21" spans="1:40" ht="21.75" customHeight="1">
      <c r="A21" s="277"/>
      <c r="B21" s="278"/>
      <c r="C21" s="225">
        <f t="shared" ref="C21:N21" si="0">C12+C13+C14+C15+C16+C17+C18+C19+C20</f>
        <v>12.05</v>
      </c>
      <c r="D21" s="225">
        <f t="shared" si="0"/>
        <v>12.979999999999997</v>
      </c>
      <c r="E21" s="225">
        <f t="shared" si="0"/>
        <v>14.629999999999999</v>
      </c>
      <c r="F21" s="225">
        <f t="shared" si="0"/>
        <v>15.379999999999999</v>
      </c>
      <c r="G21" s="225">
        <f t="shared" si="0"/>
        <v>16.16</v>
      </c>
      <c r="H21" s="316">
        <f t="shared" si="0"/>
        <v>16.97</v>
      </c>
      <c r="I21" s="321">
        <f t="shared" si="0"/>
        <v>13.500000000000002</v>
      </c>
      <c r="J21" s="321">
        <f t="shared" si="0"/>
        <v>14.830000000000002</v>
      </c>
      <c r="K21" s="321">
        <f t="shared" si="0"/>
        <v>16.36</v>
      </c>
      <c r="L21" s="233">
        <f t="shared" si="0"/>
        <v>17.14</v>
      </c>
      <c r="M21" s="233">
        <f t="shared" si="0"/>
        <v>18</v>
      </c>
      <c r="N21" s="316">
        <f t="shared" si="0"/>
        <v>19.010000000000002</v>
      </c>
      <c r="O21" s="220"/>
      <c r="P21" s="221"/>
      <c r="Q21" s="221"/>
      <c r="R21" s="221"/>
      <c r="S21" s="221"/>
      <c r="T21" s="222"/>
      <c r="U21" s="223">
        <v>42</v>
      </c>
      <c r="V21" s="223">
        <v>39</v>
      </c>
      <c r="W21" s="219">
        <v>36</v>
      </c>
      <c r="X21" s="219">
        <v>36</v>
      </c>
      <c r="Y21" s="219">
        <v>36</v>
      </c>
      <c r="Z21" s="224">
        <v>38</v>
      </c>
      <c r="AA21" s="226"/>
      <c r="AB21" s="226"/>
      <c r="AC21" s="226"/>
      <c r="AD21" s="226"/>
      <c r="AE21" s="226"/>
      <c r="AF21" s="303"/>
      <c r="AG21" s="231">
        <f t="shared" ref="AG21:AL21" si="1">AG12+AG13+AG14+AG15+AG16+AG17+AG18+AG19+AG20</f>
        <v>9.16</v>
      </c>
      <c r="AH21" s="231">
        <v>8.9</v>
      </c>
      <c r="AI21" s="231">
        <v>9.9</v>
      </c>
      <c r="AJ21" s="232">
        <f t="shared" si="1"/>
        <v>10.27</v>
      </c>
      <c r="AK21" s="232">
        <f t="shared" si="1"/>
        <v>10.700000000000001</v>
      </c>
      <c r="AL21" s="234">
        <f t="shared" si="1"/>
        <v>11.09</v>
      </c>
      <c r="AM21" s="1"/>
      <c r="AN21" s="1"/>
    </row>
    <row r="22" spans="1:40" ht="31.5" hidden="1" customHeight="1">
      <c r="A22" s="131" t="s">
        <v>216</v>
      </c>
      <c r="B22" s="156"/>
      <c r="C22" s="225"/>
      <c r="D22" s="225"/>
      <c r="E22" s="225"/>
      <c r="F22" s="225"/>
      <c r="G22" s="225"/>
      <c r="H22" s="319"/>
      <c r="I22" s="233"/>
      <c r="J22" s="233"/>
      <c r="K22" s="233"/>
      <c r="L22" s="233"/>
      <c r="M22" s="233"/>
      <c r="N22" s="319"/>
      <c r="O22" s="220"/>
      <c r="P22" s="221"/>
      <c r="Q22" s="221"/>
      <c r="R22" s="221"/>
      <c r="S22" s="221"/>
      <c r="T22" s="222"/>
      <c r="U22" s="223"/>
      <c r="V22" s="223"/>
      <c r="W22" s="219"/>
      <c r="X22" s="219"/>
      <c r="Y22" s="219"/>
      <c r="Z22" s="224"/>
      <c r="AA22" s="226"/>
      <c r="AB22" s="226"/>
      <c r="AC22" s="226"/>
      <c r="AD22" s="226"/>
      <c r="AE22" s="226"/>
      <c r="AF22" s="303"/>
      <c r="AG22" s="232"/>
      <c r="AH22" s="232"/>
      <c r="AI22" s="232"/>
      <c r="AJ22" s="232"/>
      <c r="AK22" s="232"/>
      <c r="AL22" s="232"/>
      <c r="AM22" s="1"/>
      <c r="AN22" s="1"/>
    </row>
    <row r="23" spans="1:40" ht="15.75" hidden="1" customHeight="1">
      <c r="A23" s="273" t="s">
        <v>215</v>
      </c>
      <c r="B23" s="156"/>
      <c r="C23" s="225"/>
      <c r="D23" s="225"/>
      <c r="E23" s="225"/>
      <c r="F23" s="225"/>
      <c r="G23" s="225"/>
      <c r="H23" s="319"/>
      <c r="I23" s="233"/>
      <c r="J23" s="233"/>
      <c r="K23" s="233"/>
      <c r="L23" s="233"/>
      <c r="M23" s="233"/>
      <c r="N23" s="319"/>
      <c r="O23" s="220"/>
      <c r="P23" s="221"/>
      <c r="Q23" s="221"/>
      <c r="R23" s="221"/>
      <c r="S23" s="221"/>
      <c r="T23" s="222"/>
      <c r="U23" s="223"/>
      <c r="V23" s="223"/>
      <c r="W23" s="219"/>
      <c r="X23" s="219"/>
      <c r="Y23" s="219"/>
      <c r="Z23" s="224"/>
      <c r="AA23" s="226"/>
      <c r="AB23" s="226"/>
      <c r="AC23" s="226"/>
      <c r="AD23" s="226"/>
      <c r="AE23" s="226"/>
      <c r="AF23" s="303"/>
      <c r="AG23" s="232"/>
      <c r="AH23" s="232"/>
      <c r="AI23" s="232"/>
      <c r="AJ23" s="232"/>
      <c r="AK23" s="232"/>
      <c r="AL23" s="232"/>
      <c r="AM23" s="1"/>
      <c r="AN23" s="1"/>
    </row>
    <row r="24" spans="1:40" ht="11.25" hidden="1" customHeight="1">
      <c r="A24" s="279"/>
      <c r="B24" s="280"/>
      <c r="C24" s="225"/>
      <c r="D24" s="225"/>
      <c r="E24" s="225"/>
      <c r="F24" s="225"/>
      <c r="G24" s="225"/>
      <c r="H24" s="319"/>
      <c r="I24" s="233"/>
      <c r="J24" s="233"/>
      <c r="K24" s="233"/>
      <c r="L24" s="233"/>
      <c r="M24" s="233"/>
      <c r="N24" s="319"/>
      <c r="O24" s="220"/>
      <c r="P24" s="221"/>
      <c r="Q24" s="221"/>
      <c r="R24" s="221"/>
      <c r="S24" s="221"/>
      <c r="T24" s="222"/>
      <c r="U24" s="223"/>
      <c r="V24" s="223"/>
      <c r="W24" s="219"/>
      <c r="X24" s="219"/>
      <c r="Y24" s="219"/>
      <c r="Z24" s="224"/>
      <c r="AA24" s="226"/>
      <c r="AB24" s="226"/>
      <c r="AC24" s="226"/>
      <c r="AD24" s="226"/>
      <c r="AE24" s="226"/>
      <c r="AF24" s="303"/>
      <c r="AG24" s="232"/>
      <c r="AH24" s="232"/>
      <c r="AI24" s="232"/>
      <c r="AJ24" s="232"/>
      <c r="AK24" s="232"/>
      <c r="AL24" s="232"/>
      <c r="AM24" s="1"/>
      <c r="AN24" s="1"/>
    </row>
    <row r="25" spans="1:40" ht="39" customHeight="1">
      <c r="A25" s="131" t="s">
        <v>217</v>
      </c>
      <c r="B25" s="155" t="s">
        <v>270</v>
      </c>
      <c r="C25" s="225">
        <v>0</v>
      </c>
      <c r="D25" s="225">
        <v>0</v>
      </c>
      <c r="E25" s="225">
        <v>0</v>
      </c>
      <c r="F25" s="225"/>
      <c r="G25" s="225"/>
      <c r="H25" s="319"/>
      <c r="I25" s="233">
        <v>0</v>
      </c>
      <c r="J25" s="233">
        <v>0</v>
      </c>
      <c r="K25" s="233">
        <v>0</v>
      </c>
      <c r="L25" s="233">
        <v>0</v>
      </c>
      <c r="M25" s="233">
        <v>0</v>
      </c>
      <c r="N25" s="319">
        <v>0</v>
      </c>
      <c r="O25" s="220"/>
      <c r="P25" s="221"/>
      <c r="Q25" s="221"/>
      <c r="R25" s="221"/>
      <c r="S25" s="221"/>
      <c r="T25" s="222"/>
      <c r="U25" s="223">
        <v>13</v>
      </c>
      <c r="V25" s="223">
        <v>15</v>
      </c>
      <c r="W25" s="219">
        <v>15</v>
      </c>
      <c r="X25" s="219">
        <v>15</v>
      </c>
      <c r="Y25" s="219">
        <v>15</v>
      </c>
      <c r="Z25" s="224">
        <v>15</v>
      </c>
      <c r="AA25" s="226">
        <v>45513</v>
      </c>
      <c r="AB25" s="226">
        <v>44833</v>
      </c>
      <c r="AC25" s="226">
        <v>41667</v>
      </c>
      <c r="AD25" s="226">
        <v>48888</v>
      </c>
      <c r="AE25" s="226">
        <v>51000</v>
      </c>
      <c r="AF25" s="303">
        <v>52778</v>
      </c>
      <c r="AG25" s="232">
        <v>7.1</v>
      </c>
      <c r="AH25" s="232">
        <v>8.1</v>
      </c>
      <c r="AI25" s="234">
        <v>8.4</v>
      </c>
      <c r="AJ25" s="232">
        <v>8.8000000000000007</v>
      </c>
      <c r="AK25" s="232">
        <v>9.1999999999999993</v>
      </c>
      <c r="AL25" s="232">
        <v>9.5</v>
      </c>
      <c r="AM25" s="1"/>
      <c r="AN25" s="1"/>
    </row>
    <row r="26" spans="1:40" ht="24.75" customHeight="1">
      <c r="A26" s="273" t="s">
        <v>215</v>
      </c>
      <c r="B26" s="156"/>
      <c r="C26" s="225"/>
      <c r="D26" s="225"/>
      <c r="E26" s="225"/>
      <c r="F26" s="225"/>
      <c r="G26" s="225"/>
      <c r="H26" s="319"/>
      <c r="I26" s="233"/>
      <c r="J26" s="233"/>
      <c r="K26" s="233"/>
      <c r="L26" s="233"/>
      <c r="M26" s="233"/>
      <c r="N26" s="319"/>
      <c r="O26" s="220"/>
      <c r="P26" s="221"/>
      <c r="Q26" s="221"/>
      <c r="R26" s="221"/>
      <c r="S26" s="221"/>
      <c r="T26" s="222"/>
      <c r="U26" s="223"/>
      <c r="V26" s="223"/>
      <c r="W26" s="227"/>
      <c r="X26" s="227"/>
      <c r="Y26" s="227"/>
      <c r="Z26" s="228"/>
      <c r="AA26" s="226"/>
      <c r="AB26" s="226"/>
      <c r="AC26" s="226"/>
      <c r="AD26" s="226"/>
      <c r="AE26" s="226"/>
      <c r="AF26" s="303"/>
      <c r="AG26" s="232"/>
      <c r="AH26" s="232"/>
      <c r="AI26" s="234"/>
      <c r="AJ26" s="232"/>
      <c r="AK26" s="232"/>
      <c r="AL26" s="232"/>
      <c r="AM26" s="1"/>
      <c r="AN26" s="1"/>
    </row>
    <row r="27" spans="1:40" ht="20.25" customHeight="1">
      <c r="A27" s="281" t="s">
        <v>281</v>
      </c>
      <c r="B27" s="280" t="s">
        <v>270</v>
      </c>
      <c r="C27" s="225">
        <v>0</v>
      </c>
      <c r="D27" s="225">
        <v>0</v>
      </c>
      <c r="E27" s="225">
        <v>0</v>
      </c>
      <c r="F27" s="225">
        <v>0</v>
      </c>
      <c r="G27" s="225">
        <v>0</v>
      </c>
      <c r="H27" s="319">
        <v>0</v>
      </c>
      <c r="I27" s="233">
        <v>0</v>
      </c>
      <c r="J27" s="233">
        <v>0</v>
      </c>
      <c r="K27" s="233">
        <v>0</v>
      </c>
      <c r="L27" s="233">
        <v>0</v>
      </c>
      <c r="M27" s="233">
        <v>0</v>
      </c>
      <c r="N27" s="319">
        <v>0</v>
      </c>
      <c r="O27" s="220"/>
      <c r="P27" s="221"/>
      <c r="Q27" s="221"/>
      <c r="R27" s="221"/>
      <c r="S27" s="221"/>
      <c r="T27" s="222"/>
      <c r="U27" s="223">
        <v>13</v>
      </c>
      <c r="V27" s="223">
        <v>15</v>
      </c>
      <c r="W27" s="219">
        <v>15</v>
      </c>
      <c r="X27" s="219">
        <v>15</v>
      </c>
      <c r="Y27" s="219">
        <v>15</v>
      </c>
      <c r="Z27" s="224">
        <v>15</v>
      </c>
      <c r="AA27" s="226">
        <v>45513</v>
      </c>
      <c r="AB27" s="226">
        <v>44833</v>
      </c>
      <c r="AC27" s="226">
        <v>41667</v>
      </c>
      <c r="AD27" s="226">
        <v>48888</v>
      </c>
      <c r="AE27" s="226">
        <v>51000</v>
      </c>
      <c r="AF27" s="303">
        <v>52778</v>
      </c>
      <c r="AG27" s="232">
        <v>7.1</v>
      </c>
      <c r="AH27" s="232">
        <v>8.1</v>
      </c>
      <c r="AI27" s="234">
        <v>8.4</v>
      </c>
      <c r="AJ27" s="232">
        <v>8.8000000000000007</v>
      </c>
      <c r="AK27" s="232">
        <v>9.1999999999999993</v>
      </c>
      <c r="AL27" s="232">
        <v>9.5</v>
      </c>
      <c r="AM27" s="1"/>
      <c r="AN27" s="1"/>
    </row>
    <row r="28" spans="1:40" ht="0.75" customHeight="1">
      <c r="A28" s="132" t="s">
        <v>218</v>
      </c>
      <c r="B28" s="156"/>
      <c r="C28" s="225"/>
      <c r="D28" s="225"/>
      <c r="E28" s="225"/>
      <c r="F28" s="225"/>
      <c r="G28" s="225"/>
      <c r="H28" s="319"/>
      <c r="I28" s="233"/>
      <c r="J28" s="233"/>
      <c r="K28" s="233"/>
      <c r="L28" s="233"/>
      <c r="M28" s="233"/>
      <c r="N28" s="319"/>
      <c r="O28" s="220"/>
      <c r="P28" s="221"/>
      <c r="Q28" s="221"/>
      <c r="R28" s="221"/>
      <c r="S28" s="221"/>
      <c r="T28" s="222"/>
      <c r="U28" s="223"/>
      <c r="V28" s="223"/>
      <c r="W28" s="219"/>
      <c r="X28" s="219"/>
      <c r="Y28" s="219"/>
      <c r="Z28" s="224"/>
      <c r="AA28" s="226"/>
      <c r="AB28" s="226"/>
      <c r="AC28" s="226"/>
      <c r="AD28" s="226"/>
      <c r="AE28" s="226"/>
      <c r="AF28" s="303"/>
      <c r="AG28" s="232"/>
      <c r="AH28" s="232"/>
      <c r="AI28" s="232"/>
      <c r="AJ28" s="232"/>
      <c r="AK28" s="232"/>
      <c r="AL28" s="232"/>
      <c r="AM28" s="1"/>
      <c r="AN28" s="1"/>
    </row>
    <row r="29" spans="1:40" ht="15.75" hidden="1" customHeight="1">
      <c r="A29" s="273" t="s">
        <v>34</v>
      </c>
      <c r="B29" s="156"/>
      <c r="C29" s="225"/>
      <c r="D29" s="225"/>
      <c r="E29" s="225"/>
      <c r="F29" s="225"/>
      <c r="G29" s="225"/>
      <c r="H29" s="319"/>
      <c r="I29" s="233"/>
      <c r="J29" s="233"/>
      <c r="K29" s="233"/>
      <c r="L29" s="233"/>
      <c r="M29" s="233"/>
      <c r="N29" s="319"/>
      <c r="O29" s="220"/>
      <c r="P29" s="221"/>
      <c r="Q29" s="221"/>
      <c r="R29" s="221"/>
      <c r="S29" s="221"/>
      <c r="T29" s="222"/>
      <c r="U29" s="223"/>
      <c r="V29" s="223"/>
      <c r="W29" s="219"/>
      <c r="X29" s="219"/>
      <c r="Y29" s="219"/>
      <c r="Z29" s="224"/>
      <c r="AA29" s="226"/>
      <c r="AB29" s="226"/>
      <c r="AC29" s="226"/>
      <c r="AD29" s="226"/>
      <c r="AE29" s="226"/>
      <c r="AF29" s="303"/>
      <c r="AG29" s="232"/>
      <c r="AH29" s="232"/>
      <c r="AI29" s="232"/>
      <c r="AJ29" s="232"/>
      <c r="AK29" s="232"/>
      <c r="AL29" s="232"/>
      <c r="AM29" s="1"/>
      <c r="AN29" s="1"/>
    </row>
    <row r="30" spans="1:40" ht="15.75" hidden="1" customHeight="1">
      <c r="A30" s="128" t="s">
        <v>219</v>
      </c>
      <c r="B30" s="280"/>
      <c r="C30" s="225"/>
      <c r="D30" s="225"/>
      <c r="E30" s="225"/>
      <c r="F30" s="225"/>
      <c r="G30" s="225"/>
      <c r="H30" s="319"/>
      <c r="I30" s="233"/>
      <c r="J30" s="233"/>
      <c r="K30" s="233"/>
      <c r="L30" s="233"/>
      <c r="M30" s="233"/>
      <c r="N30" s="319"/>
      <c r="O30" s="220"/>
      <c r="P30" s="221"/>
      <c r="Q30" s="221"/>
      <c r="R30" s="221"/>
      <c r="S30" s="221"/>
      <c r="T30" s="222"/>
      <c r="U30" s="223"/>
      <c r="V30" s="223"/>
      <c r="W30" s="219"/>
      <c r="X30" s="219"/>
      <c r="Y30" s="219"/>
      <c r="Z30" s="224"/>
      <c r="AA30" s="226"/>
      <c r="AB30" s="226"/>
      <c r="AC30" s="226"/>
      <c r="AD30" s="226"/>
      <c r="AE30" s="226"/>
      <c r="AF30" s="303"/>
      <c r="AG30" s="232"/>
      <c r="AH30" s="232"/>
      <c r="AI30" s="232"/>
      <c r="AJ30" s="232"/>
      <c r="AK30" s="232"/>
      <c r="AL30" s="232"/>
      <c r="AM30" s="1"/>
      <c r="AN30" s="1"/>
    </row>
    <row r="31" spans="1:40" ht="15.75" hidden="1" customHeight="1">
      <c r="A31" s="273" t="s">
        <v>215</v>
      </c>
      <c r="B31" s="156"/>
      <c r="C31" s="225"/>
      <c r="D31" s="225"/>
      <c r="E31" s="225"/>
      <c r="F31" s="225"/>
      <c r="G31" s="225"/>
      <c r="H31" s="319"/>
      <c r="I31" s="233"/>
      <c r="J31" s="233"/>
      <c r="K31" s="233"/>
      <c r="L31" s="233"/>
      <c r="M31" s="233"/>
      <c r="N31" s="319"/>
      <c r="O31" s="220"/>
      <c r="P31" s="221"/>
      <c r="Q31" s="221"/>
      <c r="R31" s="221"/>
      <c r="S31" s="221"/>
      <c r="T31" s="222"/>
      <c r="U31" s="223"/>
      <c r="V31" s="223"/>
      <c r="W31" s="219"/>
      <c r="X31" s="219"/>
      <c r="Y31" s="219"/>
      <c r="Z31" s="224"/>
      <c r="AA31" s="226"/>
      <c r="AB31" s="226"/>
      <c r="AC31" s="226"/>
      <c r="AD31" s="226"/>
      <c r="AE31" s="226"/>
      <c r="AF31" s="303"/>
      <c r="AG31" s="232"/>
      <c r="AH31" s="232"/>
      <c r="AI31" s="232"/>
      <c r="AJ31" s="232"/>
      <c r="AK31" s="232"/>
      <c r="AL31" s="232"/>
      <c r="AM31" s="1"/>
      <c r="AN31" s="1"/>
    </row>
    <row r="32" spans="1:40" ht="15.75" hidden="1" customHeight="1">
      <c r="A32" s="282"/>
      <c r="B32" s="156"/>
      <c r="C32" s="225"/>
      <c r="D32" s="225"/>
      <c r="E32" s="225"/>
      <c r="F32" s="225"/>
      <c r="G32" s="225"/>
      <c r="H32" s="319"/>
      <c r="I32" s="233"/>
      <c r="J32" s="233"/>
      <c r="K32" s="233"/>
      <c r="L32" s="233"/>
      <c r="M32" s="233"/>
      <c r="N32" s="319"/>
      <c r="O32" s="220"/>
      <c r="P32" s="221"/>
      <c r="Q32" s="221"/>
      <c r="R32" s="221"/>
      <c r="S32" s="221"/>
      <c r="T32" s="222"/>
      <c r="U32" s="223"/>
      <c r="V32" s="223"/>
      <c r="W32" s="219"/>
      <c r="X32" s="219"/>
      <c r="Y32" s="219"/>
      <c r="Z32" s="224"/>
      <c r="AA32" s="226"/>
      <c r="AB32" s="226"/>
      <c r="AC32" s="226"/>
      <c r="AD32" s="226"/>
      <c r="AE32" s="226"/>
      <c r="AF32" s="303"/>
      <c r="AG32" s="232"/>
      <c r="AH32" s="232"/>
      <c r="AI32" s="232"/>
      <c r="AJ32" s="232"/>
      <c r="AK32" s="232"/>
      <c r="AL32" s="232"/>
      <c r="AM32" s="1"/>
      <c r="AN32" s="1"/>
    </row>
    <row r="33" spans="1:40" ht="42" hidden="1" customHeight="1">
      <c r="A33" s="129" t="s">
        <v>220</v>
      </c>
      <c r="B33" s="280"/>
      <c r="C33" s="225"/>
      <c r="D33" s="225"/>
      <c r="E33" s="225"/>
      <c r="F33" s="225"/>
      <c r="G33" s="225"/>
      <c r="H33" s="319"/>
      <c r="I33" s="233"/>
      <c r="J33" s="233"/>
      <c r="K33" s="233"/>
      <c r="L33" s="233"/>
      <c r="M33" s="233"/>
      <c r="N33" s="319"/>
      <c r="O33" s="220"/>
      <c r="P33" s="221"/>
      <c r="Q33" s="221"/>
      <c r="R33" s="221"/>
      <c r="S33" s="221"/>
      <c r="T33" s="222"/>
      <c r="U33" s="223"/>
      <c r="V33" s="223"/>
      <c r="W33" s="219"/>
      <c r="X33" s="219"/>
      <c r="Y33" s="219"/>
      <c r="Z33" s="224"/>
      <c r="AA33" s="226"/>
      <c r="AB33" s="226"/>
      <c r="AC33" s="226"/>
      <c r="AD33" s="226"/>
      <c r="AE33" s="226"/>
      <c r="AF33" s="303"/>
      <c r="AG33" s="232"/>
      <c r="AH33" s="232"/>
      <c r="AI33" s="232"/>
      <c r="AJ33" s="232"/>
      <c r="AK33" s="232"/>
      <c r="AL33" s="232"/>
      <c r="AM33" s="1"/>
      <c r="AN33" s="1"/>
    </row>
    <row r="34" spans="1:40" ht="15.75" hidden="1" customHeight="1">
      <c r="A34" s="273" t="s">
        <v>215</v>
      </c>
      <c r="B34" s="156"/>
      <c r="C34" s="225"/>
      <c r="D34" s="225"/>
      <c r="E34" s="225"/>
      <c r="F34" s="225"/>
      <c r="G34" s="225"/>
      <c r="H34" s="319"/>
      <c r="I34" s="233"/>
      <c r="J34" s="233"/>
      <c r="K34" s="233"/>
      <c r="L34" s="233"/>
      <c r="M34" s="233"/>
      <c r="N34" s="319"/>
      <c r="O34" s="220"/>
      <c r="P34" s="221"/>
      <c r="Q34" s="221"/>
      <c r="R34" s="221"/>
      <c r="S34" s="221"/>
      <c r="T34" s="222"/>
      <c r="U34" s="223"/>
      <c r="V34" s="223"/>
      <c r="W34" s="219"/>
      <c r="X34" s="219"/>
      <c r="Y34" s="219"/>
      <c r="Z34" s="224"/>
      <c r="AA34" s="226"/>
      <c r="AB34" s="226"/>
      <c r="AC34" s="226"/>
      <c r="AD34" s="226"/>
      <c r="AE34" s="226"/>
      <c r="AF34" s="303"/>
      <c r="AG34" s="232"/>
      <c r="AH34" s="232"/>
      <c r="AI34" s="232"/>
      <c r="AJ34" s="232"/>
      <c r="AK34" s="232"/>
      <c r="AL34" s="232"/>
      <c r="AM34" s="1"/>
      <c r="AN34" s="1"/>
    </row>
    <row r="35" spans="1:40" ht="15.75" hidden="1" customHeight="1">
      <c r="A35" s="282"/>
      <c r="B35" s="156"/>
      <c r="C35" s="225"/>
      <c r="D35" s="225"/>
      <c r="E35" s="225"/>
      <c r="F35" s="225"/>
      <c r="G35" s="225"/>
      <c r="H35" s="319"/>
      <c r="I35" s="233"/>
      <c r="J35" s="233"/>
      <c r="K35" s="233"/>
      <c r="L35" s="233"/>
      <c r="M35" s="233"/>
      <c r="N35" s="319"/>
      <c r="O35" s="220"/>
      <c r="P35" s="221"/>
      <c r="Q35" s="221"/>
      <c r="R35" s="221"/>
      <c r="S35" s="221"/>
      <c r="T35" s="222"/>
      <c r="U35" s="223"/>
      <c r="V35" s="223"/>
      <c r="W35" s="219"/>
      <c r="X35" s="219"/>
      <c r="Y35" s="219"/>
      <c r="Z35" s="224"/>
      <c r="AA35" s="226"/>
      <c r="AB35" s="226"/>
      <c r="AC35" s="226"/>
      <c r="AD35" s="226"/>
      <c r="AE35" s="226"/>
      <c r="AF35" s="303"/>
      <c r="AG35" s="232"/>
      <c r="AH35" s="232"/>
      <c r="AI35" s="232"/>
      <c r="AJ35" s="232"/>
      <c r="AK35" s="232"/>
      <c r="AL35" s="232"/>
      <c r="AM35" s="1"/>
      <c r="AN35" s="1"/>
    </row>
    <row r="36" spans="1:40" ht="39" hidden="1" customHeight="1">
      <c r="A36" s="130" t="s">
        <v>221</v>
      </c>
      <c r="B36" s="283"/>
      <c r="C36" s="225"/>
      <c r="D36" s="225"/>
      <c r="E36" s="225"/>
      <c r="F36" s="225"/>
      <c r="G36" s="225"/>
      <c r="H36" s="319"/>
      <c r="I36" s="233"/>
      <c r="J36" s="233"/>
      <c r="K36" s="233"/>
      <c r="L36" s="233"/>
      <c r="M36" s="233"/>
      <c r="N36" s="319"/>
      <c r="O36" s="220"/>
      <c r="P36" s="221"/>
      <c r="Q36" s="221"/>
      <c r="R36" s="221"/>
      <c r="S36" s="221"/>
      <c r="T36" s="222"/>
      <c r="U36" s="223"/>
      <c r="V36" s="223"/>
      <c r="W36" s="219"/>
      <c r="X36" s="219"/>
      <c r="Y36" s="219"/>
      <c r="Z36" s="224"/>
      <c r="AA36" s="226"/>
      <c r="AB36" s="226"/>
      <c r="AC36" s="226"/>
      <c r="AD36" s="226"/>
      <c r="AE36" s="226"/>
      <c r="AF36" s="303"/>
      <c r="AG36" s="232"/>
      <c r="AH36" s="232"/>
      <c r="AI36" s="232"/>
      <c r="AJ36" s="232"/>
      <c r="AK36" s="232"/>
      <c r="AL36" s="232"/>
      <c r="AM36" s="1"/>
      <c r="AN36" s="1"/>
    </row>
    <row r="37" spans="1:40" ht="15.75" hidden="1" customHeight="1">
      <c r="A37" s="273" t="s">
        <v>215</v>
      </c>
      <c r="B37" s="156"/>
      <c r="C37" s="225"/>
      <c r="D37" s="225"/>
      <c r="E37" s="225"/>
      <c r="F37" s="225"/>
      <c r="G37" s="225"/>
      <c r="H37" s="319"/>
      <c r="I37" s="233"/>
      <c r="J37" s="233"/>
      <c r="K37" s="233"/>
      <c r="L37" s="233"/>
      <c r="M37" s="233"/>
      <c r="N37" s="319"/>
      <c r="O37" s="220"/>
      <c r="P37" s="221"/>
      <c r="Q37" s="221"/>
      <c r="R37" s="221"/>
      <c r="S37" s="221"/>
      <c r="T37" s="222"/>
      <c r="U37" s="223"/>
      <c r="V37" s="223"/>
      <c r="W37" s="219"/>
      <c r="X37" s="219"/>
      <c r="Y37" s="219"/>
      <c r="Z37" s="224"/>
      <c r="AA37" s="226"/>
      <c r="AB37" s="226"/>
      <c r="AC37" s="226"/>
      <c r="AD37" s="226"/>
      <c r="AE37" s="226"/>
      <c r="AF37" s="303"/>
      <c r="AG37" s="232"/>
      <c r="AH37" s="232"/>
      <c r="AI37" s="232"/>
      <c r="AJ37" s="232"/>
      <c r="AK37" s="232"/>
      <c r="AL37" s="232"/>
      <c r="AM37" s="1"/>
      <c r="AN37" s="1"/>
    </row>
    <row r="38" spans="1:40" ht="15.75" hidden="1" customHeight="1">
      <c r="A38" s="282"/>
      <c r="B38" s="156"/>
      <c r="C38" s="225"/>
      <c r="D38" s="225"/>
      <c r="E38" s="225"/>
      <c r="F38" s="225"/>
      <c r="G38" s="225"/>
      <c r="H38" s="319"/>
      <c r="I38" s="233"/>
      <c r="J38" s="233"/>
      <c r="K38" s="233"/>
      <c r="L38" s="233"/>
      <c r="M38" s="233"/>
      <c r="N38" s="319"/>
      <c r="O38" s="220"/>
      <c r="P38" s="221"/>
      <c r="Q38" s="221"/>
      <c r="R38" s="221"/>
      <c r="S38" s="221"/>
      <c r="T38" s="222"/>
      <c r="U38" s="223"/>
      <c r="V38" s="223"/>
      <c r="W38" s="219"/>
      <c r="X38" s="219"/>
      <c r="Y38" s="219"/>
      <c r="Z38" s="224"/>
      <c r="AA38" s="226"/>
      <c r="AB38" s="226"/>
      <c r="AC38" s="226"/>
      <c r="AD38" s="226"/>
      <c r="AE38" s="226"/>
      <c r="AF38" s="303"/>
      <c r="AG38" s="232"/>
      <c r="AH38" s="232"/>
      <c r="AI38" s="232"/>
      <c r="AJ38" s="232"/>
      <c r="AK38" s="232"/>
      <c r="AL38" s="232"/>
      <c r="AM38" s="1"/>
      <c r="AN38" s="1"/>
    </row>
    <row r="39" spans="1:40" ht="33.75" hidden="1" customHeight="1">
      <c r="A39" s="129" t="s">
        <v>222</v>
      </c>
      <c r="B39" s="280"/>
      <c r="C39" s="225"/>
      <c r="D39" s="225"/>
      <c r="E39" s="225"/>
      <c r="F39" s="225"/>
      <c r="G39" s="225"/>
      <c r="H39" s="319"/>
      <c r="I39" s="233"/>
      <c r="J39" s="233"/>
      <c r="K39" s="233"/>
      <c r="L39" s="233"/>
      <c r="M39" s="233"/>
      <c r="N39" s="319"/>
      <c r="O39" s="220"/>
      <c r="P39" s="221"/>
      <c r="Q39" s="221"/>
      <c r="R39" s="221"/>
      <c r="S39" s="221"/>
      <c r="T39" s="222"/>
      <c r="U39" s="223"/>
      <c r="V39" s="223"/>
      <c r="W39" s="219"/>
      <c r="X39" s="219"/>
      <c r="Y39" s="219"/>
      <c r="Z39" s="224"/>
      <c r="AA39" s="226"/>
      <c r="AB39" s="226"/>
      <c r="AC39" s="226"/>
      <c r="AD39" s="226"/>
      <c r="AE39" s="226"/>
      <c r="AF39" s="303"/>
      <c r="AG39" s="232"/>
      <c r="AH39" s="232"/>
      <c r="AI39" s="232"/>
      <c r="AJ39" s="232"/>
      <c r="AK39" s="232"/>
      <c r="AL39" s="232"/>
      <c r="AM39" s="1"/>
      <c r="AN39" s="1"/>
    </row>
    <row r="40" spans="1:40" ht="15.75" hidden="1" customHeight="1">
      <c r="A40" s="273" t="s">
        <v>215</v>
      </c>
      <c r="B40" s="156"/>
      <c r="C40" s="225"/>
      <c r="D40" s="225"/>
      <c r="E40" s="225"/>
      <c r="F40" s="225"/>
      <c r="G40" s="225"/>
      <c r="H40" s="319"/>
      <c r="I40" s="233"/>
      <c r="J40" s="233"/>
      <c r="K40" s="233"/>
      <c r="L40" s="233"/>
      <c r="M40" s="233"/>
      <c r="N40" s="319"/>
      <c r="O40" s="220"/>
      <c r="P40" s="221"/>
      <c r="Q40" s="221"/>
      <c r="R40" s="221"/>
      <c r="S40" s="221"/>
      <c r="T40" s="222"/>
      <c r="U40" s="223"/>
      <c r="V40" s="223"/>
      <c r="W40" s="219"/>
      <c r="X40" s="219"/>
      <c r="Y40" s="219"/>
      <c r="Z40" s="224"/>
      <c r="AA40" s="226"/>
      <c r="AB40" s="226"/>
      <c r="AC40" s="226"/>
      <c r="AD40" s="226"/>
      <c r="AE40" s="226"/>
      <c r="AF40" s="303"/>
      <c r="AG40" s="232"/>
      <c r="AH40" s="232"/>
      <c r="AI40" s="232"/>
      <c r="AJ40" s="232"/>
      <c r="AK40" s="232"/>
      <c r="AL40" s="232"/>
      <c r="AM40" s="1"/>
      <c r="AN40" s="1"/>
    </row>
    <row r="41" spans="1:40" ht="15.75" hidden="1" customHeight="1">
      <c r="A41" s="282"/>
      <c r="B41" s="156"/>
      <c r="C41" s="225"/>
      <c r="D41" s="225"/>
      <c r="E41" s="225"/>
      <c r="F41" s="225"/>
      <c r="G41" s="225"/>
      <c r="H41" s="319"/>
      <c r="I41" s="233"/>
      <c r="J41" s="233"/>
      <c r="K41" s="233"/>
      <c r="L41" s="233"/>
      <c r="M41" s="233"/>
      <c r="N41" s="319"/>
      <c r="O41" s="220"/>
      <c r="P41" s="221"/>
      <c r="Q41" s="221"/>
      <c r="R41" s="221"/>
      <c r="S41" s="221"/>
      <c r="T41" s="222"/>
      <c r="U41" s="223"/>
      <c r="V41" s="223"/>
      <c r="W41" s="219"/>
      <c r="X41" s="219"/>
      <c r="Y41" s="219"/>
      <c r="Z41" s="224"/>
      <c r="AA41" s="226"/>
      <c r="AB41" s="226"/>
      <c r="AC41" s="226"/>
      <c r="AD41" s="226"/>
      <c r="AE41" s="226"/>
      <c r="AF41" s="303"/>
      <c r="AG41" s="232"/>
      <c r="AH41" s="232"/>
      <c r="AI41" s="232"/>
      <c r="AJ41" s="232"/>
      <c r="AK41" s="232"/>
      <c r="AL41" s="232"/>
      <c r="AM41" s="1"/>
      <c r="AN41" s="1"/>
    </row>
    <row r="42" spans="1:40" ht="82.5" hidden="1" customHeight="1">
      <c r="A42" s="129" t="s">
        <v>223</v>
      </c>
      <c r="B42" s="280"/>
      <c r="C42" s="225"/>
      <c r="D42" s="225"/>
      <c r="E42" s="225"/>
      <c r="F42" s="225"/>
      <c r="G42" s="225"/>
      <c r="H42" s="319"/>
      <c r="I42" s="233"/>
      <c r="J42" s="233"/>
      <c r="K42" s="233"/>
      <c r="L42" s="233"/>
      <c r="M42" s="233"/>
      <c r="N42" s="319"/>
      <c r="O42" s="220"/>
      <c r="P42" s="221"/>
      <c r="Q42" s="221"/>
      <c r="R42" s="221"/>
      <c r="S42" s="221"/>
      <c r="T42" s="222"/>
      <c r="U42" s="223"/>
      <c r="V42" s="223"/>
      <c r="W42" s="219"/>
      <c r="X42" s="219"/>
      <c r="Y42" s="219"/>
      <c r="Z42" s="224"/>
      <c r="AA42" s="226"/>
      <c r="AB42" s="226"/>
      <c r="AC42" s="226"/>
      <c r="AD42" s="226"/>
      <c r="AE42" s="226"/>
      <c r="AF42" s="303"/>
      <c r="AG42" s="232"/>
      <c r="AH42" s="232"/>
      <c r="AI42" s="232"/>
      <c r="AJ42" s="232"/>
      <c r="AK42" s="232"/>
      <c r="AL42" s="232"/>
      <c r="AM42" s="1"/>
      <c r="AN42" s="1"/>
    </row>
    <row r="43" spans="1:40" ht="15.75" hidden="1" customHeight="1">
      <c r="A43" s="273" t="s">
        <v>215</v>
      </c>
      <c r="B43" s="156"/>
      <c r="C43" s="225"/>
      <c r="D43" s="225"/>
      <c r="E43" s="225"/>
      <c r="F43" s="225"/>
      <c r="G43" s="225"/>
      <c r="H43" s="319"/>
      <c r="I43" s="233"/>
      <c r="J43" s="233"/>
      <c r="K43" s="233"/>
      <c r="L43" s="233"/>
      <c r="M43" s="233"/>
      <c r="N43" s="319"/>
      <c r="O43" s="220"/>
      <c r="P43" s="221"/>
      <c r="Q43" s="221"/>
      <c r="R43" s="221"/>
      <c r="S43" s="221"/>
      <c r="T43" s="222"/>
      <c r="U43" s="223"/>
      <c r="V43" s="223"/>
      <c r="W43" s="219"/>
      <c r="X43" s="219"/>
      <c r="Y43" s="219"/>
      <c r="Z43" s="224"/>
      <c r="AA43" s="226"/>
      <c r="AB43" s="226"/>
      <c r="AC43" s="226"/>
      <c r="AD43" s="226"/>
      <c r="AE43" s="226"/>
      <c r="AF43" s="303"/>
      <c r="AG43" s="232"/>
      <c r="AH43" s="232"/>
      <c r="AI43" s="232"/>
      <c r="AJ43" s="232"/>
      <c r="AK43" s="232"/>
      <c r="AL43" s="232"/>
      <c r="AM43" s="1"/>
      <c r="AN43" s="1"/>
    </row>
    <row r="44" spans="1:40" ht="15" hidden="1" customHeight="1">
      <c r="A44" s="282"/>
      <c r="B44" s="156"/>
      <c r="C44" s="225"/>
      <c r="D44" s="225"/>
      <c r="E44" s="225"/>
      <c r="F44" s="225"/>
      <c r="G44" s="225"/>
      <c r="H44" s="319"/>
      <c r="I44" s="233"/>
      <c r="J44" s="233"/>
      <c r="K44" s="233"/>
      <c r="L44" s="233"/>
      <c r="M44" s="233"/>
      <c r="N44" s="319"/>
      <c r="O44" s="220"/>
      <c r="P44" s="221"/>
      <c r="Q44" s="221"/>
      <c r="R44" s="221"/>
      <c r="S44" s="221"/>
      <c r="T44" s="222"/>
      <c r="U44" s="223"/>
      <c r="V44" s="223"/>
      <c r="W44" s="219"/>
      <c r="X44" s="219"/>
      <c r="Y44" s="219"/>
      <c r="Z44" s="224"/>
      <c r="AA44" s="226"/>
      <c r="AB44" s="226"/>
      <c r="AC44" s="226"/>
      <c r="AD44" s="226"/>
      <c r="AE44" s="226"/>
      <c r="AF44" s="303"/>
      <c r="AG44" s="232"/>
      <c r="AH44" s="232"/>
      <c r="AI44" s="232"/>
      <c r="AJ44" s="232"/>
      <c r="AK44" s="232"/>
      <c r="AL44" s="232"/>
      <c r="AM44" s="1"/>
      <c r="AN44" s="1"/>
    </row>
    <row r="45" spans="1:40" ht="63" hidden="1" customHeight="1">
      <c r="A45" s="133" t="s">
        <v>224</v>
      </c>
      <c r="B45" s="280"/>
      <c r="C45" s="225"/>
      <c r="D45" s="225"/>
      <c r="E45" s="225"/>
      <c r="F45" s="225"/>
      <c r="G45" s="225"/>
      <c r="H45" s="319"/>
      <c r="I45" s="233"/>
      <c r="J45" s="233"/>
      <c r="K45" s="233"/>
      <c r="L45" s="233"/>
      <c r="M45" s="233"/>
      <c r="N45" s="319"/>
      <c r="O45" s="220"/>
      <c r="P45" s="221"/>
      <c r="Q45" s="221"/>
      <c r="R45" s="221"/>
      <c r="S45" s="221"/>
      <c r="T45" s="222"/>
      <c r="U45" s="223"/>
      <c r="V45" s="223"/>
      <c r="W45" s="219"/>
      <c r="X45" s="219"/>
      <c r="Y45" s="219"/>
      <c r="Z45" s="224"/>
      <c r="AA45" s="226"/>
      <c r="AB45" s="226"/>
      <c r="AC45" s="226"/>
      <c r="AD45" s="226"/>
      <c r="AE45" s="226"/>
      <c r="AF45" s="303"/>
      <c r="AG45" s="232"/>
      <c r="AH45" s="232"/>
      <c r="AI45" s="232"/>
      <c r="AJ45" s="232"/>
      <c r="AK45" s="232"/>
      <c r="AL45" s="232"/>
      <c r="AM45" s="1"/>
      <c r="AN45" s="1"/>
    </row>
    <row r="46" spans="1:40" ht="15.75" hidden="1" customHeight="1">
      <c r="A46" s="273" t="s">
        <v>34</v>
      </c>
      <c r="B46" s="156"/>
      <c r="C46" s="225"/>
      <c r="D46" s="225"/>
      <c r="E46" s="225"/>
      <c r="F46" s="225"/>
      <c r="G46" s="225"/>
      <c r="H46" s="319"/>
      <c r="I46" s="233"/>
      <c r="J46" s="233"/>
      <c r="K46" s="233"/>
      <c r="L46" s="233"/>
      <c r="M46" s="233"/>
      <c r="N46" s="319"/>
      <c r="O46" s="220"/>
      <c r="P46" s="221"/>
      <c r="Q46" s="221"/>
      <c r="R46" s="221"/>
      <c r="S46" s="221"/>
      <c r="T46" s="222"/>
      <c r="U46" s="223"/>
      <c r="V46" s="223"/>
      <c r="W46" s="219"/>
      <c r="X46" s="219"/>
      <c r="Y46" s="219"/>
      <c r="Z46" s="224"/>
      <c r="AA46" s="226"/>
      <c r="AB46" s="226"/>
      <c r="AC46" s="226"/>
      <c r="AD46" s="226"/>
      <c r="AE46" s="226"/>
      <c r="AF46" s="303"/>
      <c r="AG46" s="232"/>
      <c r="AH46" s="232"/>
      <c r="AI46" s="232"/>
      <c r="AJ46" s="232"/>
      <c r="AK46" s="232"/>
      <c r="AL46" s="232"/>
      <c r="AM46" s="1"/>
      <c r="AN46" s="1"/>
    </row>
    <row r="47" spans="1:40" ht="45.75" hidden="1" customHeight="1">
      <c r="A47" s="128" t="s">
        <v>225</v>
      </c>
      <c r="B47" s="156"/>
      <c r="C47" s="225"/>
      <c r="D47" s="225"/>
      <c r="E47" s="225"/>
      <c r="F47" s="225"/>
      <c r="G47" s="225"/>
      <c r="H47" s="319"/>
      <c r="I47" s="233"/>
      <c r="J47" s="233"/>
      <c r="K47" s="233"/>
      <c r="L47" s="233"/>
      <c r="M47" s="233"/>
      <c r="N47" s="319"/>
      <c r="O47" s="220"/>
      <c r="P47" s="221"/>
      <c r="Q47" s="221"/>
      <c r="R47" s="221"/>
      <c r="S47" s="221"/>
      <c r="T47" s="222"/>
      <c r="U47" s="223"/>
      <c r="V47" s="223"/>
      <c r="W47" s="219"/>
      <c r="X47" s="219"/>
      <c r="Y47" s="219"/>
      <c r="Z47" s="224"/>
      <c r="AA47" s="226"/>
      <c r="AB47" s="226"/>
      <c r="AC47" s="226"/>
      <c r="AD47" s="226"/>
      <c r="AE47" s="226"/>
      <c r="AF47" s="303"/>
      <c r="AG47" s="232"/>
      <c r="AH47" s="232"/>
      <c r="AI47" s="232"/>
      <c r="AJ47" s="232"/>
      <c r="AK47" s="232"/>
      <c r="AL47" s="232"/>
      <c r="AM47" s="1"/>
      <c r="AN47" s="1"/>
    </row>
    <row r="48" spans="1:40" ht="15.75" hidden="1" customHeight="1">
      <c r="A48" s="273" t="s">
        <v>215</v>
      </c>
      <c r="B48" s="156"/>
      <c r="C48" s="225"/>
      <c r="D48" s="225"/>
      <c r="E48" s="225"/>
      <c r="F48" s="225"/>
      <c r="G48" s="225"/>
      <c r="H48" s="319"/>
      <c r="I48" s="233"/>
      <c r="J48" s="233"/>
      <c r="K48" s="233"/>
      <c r="L48" s="233"/>
      <c r="M48" s="233"/>
      <c r="N48" s="319"/>
      <c r="O48" s="220"/>
      <c r="P48" s="221"/>
      <c r="Q48" s="221"/>
      <c r="R48" s="221"/>
      <c r="S48" s="221"/>
      <c r="T48" s="222"/>
      <c r="U48" s="223"/>
      <c r="V48" s="223"/>
      <c r="W48" s="219"/>
      <c r="X48" s="219"/>
      <c r="Y48" s="219"/>
      <c r="Z48" s="224"/>
      <c r="AA48" s="226"/>
      <c r="AB48" s="226"/>
      <c r="AC48" s="226"/>
      <c r="AD48" s="226"/>
      <c r="AE48" s="226"/>
      <c r="AF48" s="303"/>
      <c r="AG48" s="232"/>
      <c r="AH48" s="232"/>
      <c r="AI48" s="232"/>
      <c r="AJ48" s="232"/>
      <c r="AK48" s="232"/>
      <c r="AL48" s="232"/>
      <c r="AM48" s="1"/>
      <c r="AN48" s="1"/>
    </row>
    <row r="49" spans="1:40" ht="22.5" hidden="1" customHeight="1">
      <c r="A49" s="129"/>
      <c r="B49" s="280"/>
      <c r="C49" s="225"/>
      <c r="D49" s="225"/>
      <c r="E49" s="225"/>
      <c r="F49" s="225"/>
      <c r="G49" s="225"/>
      <c r="H49" s="319"/>
      <c r="I49" s="233"/>
      <c r="J49" s="233"/>
      <c r="K49" s="233"/>
      <c r="L49" s="233"/>
      <c r="M49" s="233"/>
      <c r="N49" s="319"/>
      <c r="O49" s="220"/>
      <c r="P49" s="221"/>
      <c r="Q49" s="221"/>
      <c r="R49" s="221"/>
      <c r="S49" s="221"/>
      <c r="T49" s="222"/>
      <c r="U49" s="223"/>
      <c r="V49" s="223"/>
      <c r="W49" s="219"/>
      <c r="X49" s="219"/>
      <c r="Y49" s="219"/>
      <c r="Z49" s="224"/>
      <c r="AA49" s="226"/>
      <c r="AB49" s="226"/>
      <c r="AC49" s="226"/>
      <c r="AD49" s="226"/>
      <c r="AE49" s="226"/>
      <c r="AF49" s="303"/>
      <c r="AG49" s="232"/>
      <c r="AH49" s="232"/>
      <c r="AI49" s="232"/>
      <c r="AJ49" s="232"/>
      <c r="AK49" s="232"/>
      <c r="AL49" s="232"/>
      <c r="AM49" s="1"/>
      <c r="AN49" s="1"/>
    </row>
    <row r="50" spans="1:40" ht="39" hidden="1" customHeight="1">
      <c r="A50" s="128" t="s">
        <v>226</v>
      </c>
      <c r="B50" s="156"/>
      <c r="C50" s="225"/>
      <c r="D50" s="225"/>
      <c r="E50" s="225"/>
      <c r="F50" s="225"/>
      <c r="G50" s="225"/>
      <c r="H50" s="319"/>
      <c r="I50" s="233"/>
      <c r="J50" s="233"/>
      <c r="K50" s="233"/>
      <c r="L50" s="233"/>
      <c r="M50" s="233"/>
      <c r="N50" s="319"/>
      <c r="O50" s="220"/>
      <c r="P50" s="221"/>
      <c r="Q50" s="221"/>
      <c r="R50" s="221"/>
      <c r="S50" s="221"/>
      <c r="T50" s="222"/>
      <c r="U50" s="223"/>
      <c r="V50" s="223"/>
      <c r="W50" s="219"/>
      <c r="X50" s="219"/>
      <c r="Y50" s="219"/>
      <c r="Z50" s="224"/>
      <c r="AA50" s="226"/>
      <c r="AB50" s="226"/>
      <c r="AC50" s="226"/>
      <c r="AD50" s="226"/>
      <c r="AE50" s="226"/>
      <c r="AF50" s="303"/>
      <c r="AG50" s="232"/>
      <c r="AH50" s="232"/>
      <c r="AI50" s="232"/>
      <c r="AJ50" s="232"/>
      <c r="AK50" s="232"/>
      <c r="AL50" s="232"/>
      <c r="AM50" s="1"/>
      <c r="AN50" s="1"/>
    </row>
    <row r="51" spans="1:40" ht="36" hidden="1" customHeight="1">
      <c r="A51" s="273" t="s">
        <v>215</v>
      </c>
      <c r="B51" s="156"/>
      <c r="C51" s="225"/>
      <c r="D51" s="225"/>
      <c r="E51" s="225"/>
      <c r="F51" s="225"/>
      <c r="G51" s="225"/>
      <c r="H51" s="319"/>
      <c r="I51" s="233"/>
      <c r="J51" s="233"/>
      <c r="K51" s="233"/>
      <c r="L51" s="233"/>
      <c r="M51" s="233"/>
      <c r="N51" s="319"/>
      <c r="O51" s="220"/>
      <c r="P51" s="221"/>
      <c r="Q51" s="221"/>
      <c r="R51" s="221"/>
      <c r="S51" s="221"/>
      <c r="T51" s="222"/>
      <c r="U51" s="223"/>
      <c r="V51" s="223"/>
      <c r="W51" s="219"/>
      <c r="X51" s="219"/>
      <c r="Y51" s="219"/>
      <c r="Z51" s="224"/>
      <c r="AA51" s="226"/>
      <c r="AB51" s="226"/>
      <c r="AC51" s="226"/>
      <c r="AD51" s="226"/>
      <c r="AE51" s="226"/>
      <c r="AF51" s="303"/>
      <c r="AG51" s="232"/>
      <c r="AH51" s="232"/>
      <c r="AI51" s="232"/>
      <c r="AJ51" s="232"/>
      <c r="AK51" s="232"/>
      <c r="AL51" s="232"/>
      <c r="AM51" s="1"/>
      <c r="AN51" s="1"/>
    </row>
    <row r="52" spans="1:40" ht="14.25" hidden="1" customHeight="1">
      <c r="A52" s="129"/>
      <c r="B52" s="280"/>
      <c r="C52" s="242"/>
      <c r="D52" s="242"/>
      <c r="E52" s="242"/>
      <c r="F52" s="242"/>
      <c r="G52" s="242"/>
      <c r="H52" s="323"/>
      <c r="I52" s="243"/>
      <c r="J52" s="243"/>
      <c r="K52" s="243"/>
      <c r="L52" s="243"/>
      <c r="M52" s="243"/>
      <c r="N52" s="323"/>
      <c r="O52" s="238"/>
      <c r="P52" s="237"/>
      <c r="Q52" s="237"/>
      <c r="R52" s="237"/>
      <c r="S52" s="237"/>
      <c r="T52" s="239"/>
      <c r="U52" s="240"/>
      <c r="V52" s="240"/>
      <c r="W52" s="235"/>
      <c r="X52" s="235"/>
      <c r="Y52" s="235"/>
      <c r="Z52" s="241"/>
      <c r="AA52" s="236"/>
      <c r="AB52" s="236"/>
      <c r="AC52" s="236"/>
      <c r="AD52" s="236"/>
      <c r="AE52" s="236"/>
      <c r="AF52" s="304"/>
      <c r="AG52" s="306"/>
      <c r="AH52" s="306"/>
      <c r="AI52" s="306"/>
      <c r="AJ52" s="306"/>
      <c r="AK52" s="306"/>
      <c r="AL52" s="306"/>
      <c r="AM52" s="2"/>
      <c r="AN52" s="2"/>
    </row>
    <row r="53" spans="1:40" ht="45" hidden="1" customHeight="1">
      <c r="A53" s="128" t="s">
        <v>227</v>
      </c>
      <c r="B53" s="156"/>
      <c r="C53" s="225"/>
      <c r="D53" s="225"/>
      <c r="E53" s="225"/>
      <c r="F53" s="225"/>
      <c r="G53" s="225"/>
      <c r="H53" s="319"/>
      <c r="I53" s="233"/>
      <c r="J53" s="233"/>
      <c r="K53" s="233"/>
      <c r="L53" s="233"/>
      <c r="M53" s="233"/>
      <c r="N53" s="319"/>
      <c r="O53" s="220"/>
      <c r="P53" s="221"/>
      <c r="Q53" s="221"/>
      <c r="R53" s="221"/>
      <c r="S53" s="221"/>
      <c r="T53" s="222"/>
      <c r="U53" s="223"/>
      <c r="V53" s="223"/>
      <c r="W53" s="219"/>
      <c r="X53" s="219"/>
      <c r="Y53" s="219"/>
      <c r="Z53" s="224"/>
      <c r="AA53" s="226"/>
      <c r="AB53" s="226"/>
      <c r="AC53" s="226"/>
      <c r="AD53" s="226"/>
      <c r="AE53" s="226"/>
      <c r="AF53" s="303"/>
      <c r="AG53" s="306"/>
      <c r="AH53" s="306"/>
      <c r="AI53" s="306"/>
      <c r="AJ53" s="306"/>
      <c r="AK53" s="306"/>
      <c r="AL53" s="306"/>
      <c r="AM53" s="2"/>
      <c r="AN53" s="2"/>
    </row>
    <row r="54" spans="1:40" ht="15.75" hidden="1" customHeight="1">
      <c r="A54" s="273" t="s">
        <v>215</v>
      </c>
      <c r="B54" s="156"/>
      <c r="C54" s="225"/>
      <c r="D54" s="225"/>
      <c r="E54" s="225"/>
      <c r="F54" s="225"/>
      <c r="G54" s="225"/>
      <c r="H54" s="319"/>
      <c r="I54" s="233"/>
      <c r="J54" s="233"/>
      <c r="K54" s="233"/>
      <c r="L54" s="233"/>
      <c r="M54" s="233"/>
      <c r="N54" s="319"/>
      <c r="O54" s="220"/>
      <c r="P54" s="221"/>
      <c r="Q54" s="221"/>
      <c r="R54" s="221"/>
      <c r="S54" s="221"/>
      <c r="T54" s="222"/>
      <c r="U54" s="223"/>
      <c r="V54" s="223"/>
      <c r="W54" s="219"/>
      <c r="X54" s="219"/>
      <c r="Y54" s="219"/>
      <c r="Z54" s="224"/>
      <c r="AA54" s="226"/>
      <c r="AB54" s="226"/>
      <c r="AC54" s="226"/>
      <c r="AD54" s="226"/>
      <c r="AE54" s="226"/>
      <c r="AF54" s="303"/>
      <c r="AG54" s="232"/>
      <c r="AH54" s="232"/>
      <c r="AI54" s="232"/>
      <c r="AJ54" s="232"/>
      <c r="AK54" s="232"/>
      <c r="AL54" s="232"/>
      <c r="AM54" s="1"/>
      <c r="AN54" s="1"/>
    </row>
    <row r="55" spans="1:40" ht="0.75" hidden="1" customHeight="1">
      <c r="A55" s="129"/>
      <c r="B55" s="280"/>
      <c r="C55" s="225"/>
      <c r="D55" s="225"/>
      <c r="E55" s="225"/>
      <c r="F55" s="225"/>
      <c r="G55" s="225"/>
      <c r="H55" s="319"/>
      <c r="I55" s="233"/>
      <c r="J55" s="233"/>
      <c r="K55" s="233"/>
      <c r="L55" s="233"/>
      <c r="M55" s="233"/>
      <c r="N55" s="319"/>
      <c r="O55" s="220"/>
      <c r="P55" s="221"/>
      <c r="Q55" s="221"/>
      <c r="R55" s="221"/>
      <c r="S55" s="221"/>
      <c r="T55" s="222"/>
      <c r="U55" s="223"/>
      <c r="V55" s="223"/>
      <c r="W55" s="219"/>
      <c r="X55" s="219"/>
      <c r="Y55" s="219"/>
      <c r="Z55" s="224"/>
      <c r="AA55" s="226"/>
      <c r="AB55" s="226"/>
      <c r="AC55" s="226"/>
      <c r="AD55" s="226"/>
      <c r="AE55" s="226"/>
      <c r="AF55" s="303"/>
      <c r="AG55" s="232"/>
      <c r="AH55" s="232"/>
      <c r="AI55" s="232"/>
      <c r="AJ55" s="232"/>
      <c r="AK55" s="232"/>
      <c r="AL55" s="232"/>
      <c r="AM55" s="1"/>
      <c r="AN55" s="1"/>
    </row>
    <row r="56" spans="1:40" ht="37.5" hidden="1" customHeight="1">
      <c r="A56" s="128" t="s">
        <v>228</v>
      </c>
      <c r="B56" s="156"/>
      <c r="C56" s="225"/>
      <c r="D56" s="225"/>
      <c r="E56" s="225"/>
      <c r="F56" s="225"/>
      <c r="G56" s="225"/>
      <c r="H56" s="319"/>
      <c r="I56" s="233"/>
      <c r="J56" s="233"/>
      <c r="K56" s="233"/>
      <c r="L56" s="233"/>
      <c r="M56" s="233"/>
      <c r="N56" s="319"/>
      <c r="O56" s="220"/>
      <c r="P56" s="221"/>
      <c r="Q56" s="221"/>
      <c r="R56" s="221"/>
      <c r="S56" s="221"/>
      <c r="T56" s="222"/>
      <c r="U56" s="223"/>
      <c r="V56" s="223"/>
      <c r="W56" s="219"/>
      <c r="X56" s="219"/>
      <c r="Y56" s="219"/>
      <c r="Z56" s="224"/>
      <c r="AA56" s="226"/>
      <c r="AB56" s="226"/>
      <c r="AC56" s="226"/>
      <c r="AD56" s="226"/>
      <c r="AE56" s="226"/>
      <c r="AF56" s="303"/>
      <c r="AG56" s="232"/>
      <c r="AH56" s="232"/>
      <c r="AI56" s="232"/>
      <c r="AJ56" s="232"/>
      <c r="AK56" s="232"/>
      <c r="AL56" s="232"/>
      <c r="AM56" s="1"/>
      <c r="AN56" s="1"/>
    </row>
    <row r="57" spans="1:40" ht="15.75" hidden="1" customHeight="1">
      <c r="A57" s="273" t="s">
        <v>215</v>
      </c>
      <c r="B57" s="156"/>
      <c r="C57" s="225"/>
      <c r="D57" s="225"/>
      <c r="E57" s="225"/>
      <c r="F57" s="225"/>
      <c r="G57" s="225"/>
      <c r="H57" s="319"/>
      <c r="I57" s="233"/>
      <c r="J57" s="233"/>
      <c r="K57" s="233"/>
      <c r="L57" s="233"/>
      <c r="M57" s="233"/>
      <c r="N57" s="319"/>
      <c r="O57" s="220"/>
      <c r="P57" s="221"/>
      <c r="Q57" s="221"/>
      <c r="R57" s="221"/>
      <c r="S57" s="221"/>
      <c r="T57" s="222"/>
      <c r="U57" s="223"/>
      <c r="V57" s="223"/>
      <c r="W57" s="219"/>
      <c r="X57" s="219"/>
      <c r="Y57" s="219"/>
      <c r="Z57" s="224"/>
      <c r="AA57" s="226"/>
      <c r="AB57" s="226"/>
      <c r="AC57" s="226"/>
      <c r="AD57" s="226"/>
      <c r="AE57" s="226"/>
      <c r="AF57" s="303"/>
      <c r="AG57" s="232"/>
      <c r="AH57" s="232"/>
      <c r="AI57" s="232"/>
      <c r="AJ57" s="232"/>
      <c r="AK57" s="232"/>
      <c r="AL57" s="232"/>
      <c r="AM57" s="1"/>
      <c r="AN57" s="1"/>
    </row>
    <row r="58" spans="1:40" ht="24" hidden="1" customHeight="1">
      <c r="A58" s="129"/>
      <c r="B58" s="280"/>
      <c r="C58" s="225"/>
      <c r="D58" s="225"/>
      <c r="E58" s="225"/>
      <c r="F58" s="225"/>
      <c r="G58" s="225"/>
      <c r="H58" s="319"/>
      <c r="I58" s="233"/>
      <c r="J58" s="233"/>
      <c r="K58" s="233"/>
      <c r="L58" s="233"/>
      <c r="M58" s="233"/>
      <c r="N58" s="319"/>
      <c r="O58" s="220"/>
      <c r="P58" s="221"/>
      <c r="Q58" s="221"/>
      <c r="R58" s="221"/>
      <c r="S58" s="221"/>
      <c r="T58" s="222"/>
      <c r="U58" s="223"/>
      <c r="V58" s="223"/>
      <c r="W58" s="219"/>
      <c r="X58" s="219"/>
      <c r="Y58" s="219"/>
      <c r="Z58" s="224"/>
      <c r="AA58" s="226"/>
      <c r="AB58" s="226"/>
      <c r="AC58" s="226"/>
      <c r="AD58" s="226"/>
      <c r="AE58" s="226"/>
      <c r="AF58" s="303"/>
      <c r="AG58" s="232"/>
      <c r="AH58" s="232"/>
      <c r="AI58" s="232"/>
      <c r="AJ58" s="232"/>
      <c r="AK58" s="232"/>
      <c r="AL58" s="232"/>
      <c r="AM58" s="1"/>
      <c r="AN58" s="1"/>
    </row>
    <row r="59" spans="1:40" ht="86.25" hidden="1" customHeight="1">
      <c r="A59" s="128" t="s">
        <v>229</v>
      </c>
      <c r="B59" s="156"/>
      <c r="C59" s="225"/>
      <c r="D59" s="225"/>
      <c r="E59" s="225"/>
      <c r="F59" s="225"/>
      <c r="G59" s="225"/>
      <c r="H59" s="319"/>
      <c r="I59" s="233"/>
      <c r="J59" s="233"/>
      <c r="K59" s="233"/>
      <c r="L59" s="233"/>
      <c r="M59" s="233"/>
      <c r="N59" s="319"/>
      <c r="O59" s="220"/>
      <c r="P59" s="221"/>
      <c r="Q59" s="221"/>
      <c r="R59" s="221"/>
      <c r="S59" s="221"/>
      <c r="T59" s="222"/>
      <c r="U59" s="223"/>
      <c r="V59" s="223"/>
      <c r="W59" s="219"/>
      <c r="X59" s="219"/>
      <c r="Y59" s="219"/>
      <c r="Z59" s="224"/>
      <c r="AA59" s="226"/>
      <c r="AB59" s="226"/>
      <c r="AC59" s="226"/>
      <c r="AD59" s="226"/>
      <c r="AE59" s="226"/>
      <c r="AF59" s="303"/>
      <c r="AG59" s="232"/>
      <c r="AH59" s="232"/>
      <c r="AI59" s="232"/>
      <c r="AJ59" s="232"/>
      <c r="AK59" s="232"/>
      <c r="AL59" s="232"/>
      <c r="AM59" s="1"/>
      <c r="AN59" s="1"/>
    </row>
    <row r="60" spans="1:40" ht="15.75" hidden="1" customHeight="1">
      <c r="A60" s="273" t="s">
        <v>215</v>
      </c>
      <c r="B60" s="156"/>
      <c r="C60" s="225"/>
      <c r="D60" s="225"/>
      <c r="E60" s="225"/>
      <c r="F60" s="225"/>
      <c r="G60" s="225"/>
      <c r="H60" s="319"/>
      <c r="I60" s="233"/>
      <c r="J60" s="233"/>
      <c r="K60" s="233"/>
      <c r="L60" s="233"/>
      <c r="M60" s="233"/>
      <c r="N60" s="319"/>
      <c r="O60" s="220"/>
      <c r="P60" s="221"/>
      <c r="Q60" s="221"/>
      <c r="R60" s="221"/>
      <c r="S60" s="221"/>
      <c r="T60" s="222"/>
      <c r="U60" s="223"/>
      <c r="V60" s="223"/>
      <c r="W60" s="219"/>
      <c r="X60" s="219"/>
      <c r="Y60" s="219"/>
      <c r="Z60" s="224"/>
      <c r="AA60" s="226"/>
      <c r="AB60" s="226"/>
      <c r="AC60" s="226"/>
      <c r="AD60" s="226"/>
      <c r="AE60" s="226"/>
      <c r="AF60" s="303"/>
      <c r="AG60" s="232"/>
      <c r="AH60" s="232"/>
      <c r="AI60" s="232"/>
      <c r="AJ60" s="232"/>
      <c r="AK60" s="232"/>
      <c r="AL60" s="232"/>
      <c r="AM60" s="1"/>
      <c r="AN60" s="1"/>
    </row>
    <row r="61" spans="1:40" ht="15" hidden="1" customHeight="1">
      <c r="A61" s="129"/>
      <c r="B61" s="280"/>
      <c r="C61" s="225"/>
      <c r="D61" s="225"/>
      <c r="E61" s="225"/>
      <c r="F61" s="225"/>
      <c r="G61" s="225"/>
      <c r="H61" s="319"/>
      <c r="I61" s="233"/>
      <c r="J61" s="233"/>
      <c r="K61" s="233"/>
      <c r="L61" s="233"/>
      <c r="M61" s="233"/>
      <c r="N61" s="319"/>
      <c r="O61" s="220"/>
      <c r="P61" s="221"/>
      <c r="Q61" s="221"/>
      <c r="R61" s="221"/>
      <c r="S61" s="221"/>
      <c r="T61" s="222"/>
      <c r="U61" s="223"/>
      <c r="V61" s="223"/>
      <c r="W61" s="219"/>
      <c r="X61" s="219"/>
      <c r="Y61" s="219"/>
      <c r="Z61" s="224"/>
      <c r="AA61" s="226"/>
      <c r="AB61" s="226"/>
      <c r="AC61" s="226"/>
      <c r="AD61" s="226"/>
      <c r="AE61" s="226"/>
      <c r="AF61" s="303"/>
      <c r="AG61" s="232"/>
      <c r="AH61" s="232"/>
      <c r="AI61" s="232"/>
      <c r="AJ61" s="232"/>
      <c r="AK61" s="232"/>
      <c r="AL61" s="232"/>
      <c r="AM61" s="1"/>
      <c r="AN61" s="1"/>
    </row>
    <row r="62" spans="1:40" ht="34.5" hidden="1" customHeight="1">
      <c r="A62" s="128" t="s">
        <v>230</v>
      </c>
      <c r="B62" s="156"/>
      <c r="C62" s="225"/>
      <c r="D62" s="225"/>
      <c r="E62" s="225"/>
      <c r="F62" s="225"/>
      <c r="G62" s="225"/>
      <c r="H62" s="319"/>
      <c r="I62" s="233"/>
      <c r="J62" s="233"/>
      <c r="K62" s="233"/>
      <c r="L62" s="233"/>
      <c r="M62" s="233"/>
      <c r="N62" s="319"/>
      <c r="O62" s="220"/>
      <c r="P62" s="221"/>
      <c r="Q62" s="221"/>
      <c r="R62" s="221"/>
      <c r="S62" s="221"/>
      <c r="T62" s="222"/>
      <c r="U62" s="223"/>
      <c r="V62" s="223"/>
      <c r="W62" s="219"/>
      <c r="X62" s="219"/>
      <c r="Y62" s="219"/>
      <c r="Z62" s="224"/>
      <c r="AA62" s="226"/>
      <c r="AB62" s="226"/>
      <c r="AC62" s="226"/>
      <c r="AD62" s="226"/>
      <c r="AE62" s="226"/>
      <c r="AF62" s="303"/>
      <c r="AG62" s="232"/>
      <c r="AH62" s="232"/>
      <c r="AI62" s="232"/>
      <c r="AJ62" s="232"/>
      <c r="AK62" s="232"/>
      <c r="AL62" s="232"/>
      <c r="AM62" s="1"/>
      <c r="AN62" s="1"/>
    </row>
    <row r="63" spans="1:40" ht="15.75" hidden="1" customHeight="1">
      <c r="A63" s="273" t="s">
        <v>215</v>
      </c>
      <c r="B63" s="156"/>
      <c r="C63" s="225"/>
      <c r="D63" s="225"/>
      <c r="E63" s="225"/>
      <c r="F63" s="225"/>
      <c r="G63" s="225"/>
      <c r="H63" s="319"/>
      <c r="I63" s="233"/>
      <c r="J63" s="233"/>
      <c r="K63" s="233"/>
      <c r="L63" s="233"/>
      <c r="M63" s="233"/>
      <c r="N63" s="319"/>
      <c r="O63" s="220"/>
      <c r="P63" s="221"/>
      <c r="Q63" s="221"/>
      <c r="R63" s="221"/>
      <c r="S63" s="221"/>
      <c r="T63" s="222"/>
      <c r="U63" s="223"/>
      <c r="V63" s="223"/>
      <c r="W63" s="219"/>
      <c r="X63" s="219"/>
      <c r="Y63" s="219"/>
      <c r="Z63" s="224"/>
      <c r="AA63" s="226"/>
      <c r="AB63" s="226"/>
      <c r="AC63" s="226"/>
      <c r="AD63" s="226"/>
      <c r="AE63" s="226"/>
      <c r="AF63" s="303"/>
      <c r="AG63" s="232"/>
      <c r="AH63" s="232"/>
      <c r="AI63" s="232"/>
      <c r="AJ63" s="232"/>
      <c r="AK63" s="232"/>
      <c r="AL63" s="232"/>
      <c r="AM63" s="1"/>
      <c r="AN63" s="1"/>
    </row>
    <row r="64" spans="1:40" ht="14.25" customHeight="1">
      <c r="A64" s="129"/>
      <c r="B64" s="280"/>
      <c r="C64" s="225"/>
      <c r="D64" s="225"/>
      <c r="E64" s="225"/>
      <c r="F64" s="225"/>
      <c r="G64" s="225"/>
      <c r="H64" s="319"/>
      <c r="I64" s="233"/>
      <c r="J64" s="233"/>
      <c r="K64" s="233"/>
      <c r="L64" s="233"/>
      <c r="M64" s="233"/>
      <c r="N64" s="319"/>
      <c r="O64" s="220"/>
      <c r="P64" s="221"/>
      <c r="Q64" s="221"/>
      <c r="R64" s="221"/>
      <c r="S64" s="221"/>
      <c r="T64" s="222"/>
      <c r="U64" s="223"/>
      <c r="V64" s="223"/>
      <c r="W64" s="219"/>
      <c r="X64" s="219"/>
      <c r="Y64" s="219"/>
      <c r="Z64" s="224"/>
      <c r="AA64" s="226"/>
      <c r="AB64" s="226"/>
      <c r="AC64" s="226"/>
      <c r="AD64" s="226"/>
      <c r="AE64" s="226"/>
      <c r="AF64" s="303"/>
      <c r="AG64" s="232"/>
      <c r="AH64" s="232"/>
      <c r="AI64" s="232"/>
      <c r="AJ64" s="232"/>
      <c r="AK64" s="232"/>
      <c r="AL64" s="232"/>
      <c r="AM64" s="1"/>
      <c r="AN64" s="1"/>
    </row>
    <row r="65" spans="1:40" ht="86.25" hidden="1" customHeight="1">
      <c r="A65" s="128" t="s">
        <v>231</v>
      </c>
      <c r="B65" s="156"/>
      <c r="C65" s="225"/>
      <c r="D65" s="225"/>
      <c r="E65" s="225"/>
      <c r="F65" s="225"/>
      <c r="G65" s="225"/>
      <c r="H65" s="319"/>
      <c r="I65" s="233"/>
      <c r="J65" s="233"/>
      <c r="K65" s="233"/>
      <c r="L65" s="233"/>
      <c r="M65" s="233"/>
      <c r="N65" s="319"/>
      <c r="O65" s="220"/>
      <c r="P65" s="221"/>
      <c r="Q65" s="221"/>
      <c r="R65" s="221"/>
      <c r="S65" s="221"/>
      <c r="T65" s="222"/>
      <c r="U65" s="223"/>
      <c r="V65" s="223"/>
      <c r="W65" s="227"/>
      <c r="X65" s="227"/>
      <c r="Y65" s="227"/>
      <c r="Z65" s="228"/>
      <c r="AA65" s="226"/>
      <c r="AB65" s="226"/>
      <c r="AC65" s="226"/>
      <c r="AD65" s="226"/>
      <c r="AE65" s="226"/>
      <c r="AF65" s="303"/>
      <c r="AG65" s="232"/>
      <c r="AH65" s="232"/>
      <c r="AI65" s="232"/>
      <c r="AJ65" s="232"/>
      <c r="AK65" s="232"/>
      <c r="AL65" s="232"/>
      <c r="AM65" s="1"/>
      <c r="AN65" s="1"/>
    </row>
    <row r="66" spans="1:40" ht="15.75" hidden="1" customHeight="1">
      <c r="A66" s="273" t="s">
        <v>215</v>
      </c>
      <c r="B66" s="156"/>
      <c r="C66" s="225"/>
      <c r="D66" s="225"/>
      <c r="E66" s="225"/>
      <c r="F66" s="225"/>
      <c r="G66" s="225"/>
      <c r="H66" s="319"/>
      <c r="I66" s="233"/>
      <c r="J66" s="233"/>
      <c r="K66" s="233"/>
      <c r="L66" s="233"/>
      <c r="M66" s="233"/>
      <c r="N66" s="319"/>
      <c r="O66" s="220"/>
      <c r="P66" s="221"/>
      <c r="Q66" s="221"/>
      <c r="R66" s="221"/>
      <c r="S66" s="221"/>
      <c r="T66" s="222"/>
      <c r="U66" s="223"/>
      <c r="V66" s="223"/>
      <c r="W66" s="227"/>
      <c r="X66" s="227"/>
      <c r="Y66" s="227"/>
      <c r="Z66" s="228"/>
      <c r="AA66" s="226"/>
      <c r="AB66" s="226"/>
      <c r="AC66" s="226"/>
      <c r="AD66" s="226"/>
      <c r="AE66" s="226"/>
      <c r="AF66" s="303"/>
      <c r="AG66" s="232"/>
      <c r="AH66" s="232"/>
      <c r="AI66" s="232"/>
      <c r="AJ66" s="232"/>
      <c r="AK66" s="232"/>
      <c r="AL66" s="232"/>
      <c r="AM66" s="1"/>
      <c r="AN66" s="1"/>
    </row>
    <row r="67" spans="1:40" ht="15.75" hidden="1" customHeight="1">
      <c r="A67" s="57"/>
      <c r="B67" s="156"/>
      <c r="C67" s="225"/>
      <c r="D67" s="225"/>
      <c r="E67" s="225"/>
      <c r="F67" s="225"/>
      <c r="G67" s="225"/>
      <c r="H67" s="319"/>
      <c r="I67" s="233"/>
      <c r="J67" s="233"/>
      <c r="K67" s="233"/>
      <c r="L67" s="233"/>
      <c r="M67" s="233"/>
      <c r="N67" s="319"/>
      <c r="O67" s="220"/>
      <c r="P67" s="221"/>
      <c r="Q67" s="221"/>
      <c r="R67" s="221"/>
      <c r="S67" s="221"/>
      <c r="T67" s="222"/>
      <c r="U67" s="223"/>
      <c r="V67" s="223"/>
      <c r="W67" s="227"/>
      <c r="X67" s="227"/>
      <c r="Y67" s="227"/>
      <c r="Z67" s="228"/>
      <c r="AA67" s="226"/>
      <c r="AB67" s="226"/>
      <c r="AC67" s="226"/>
      <c r="AD67" s="226"/>
      <c r="AE67" s="226"/>
      <c r="AF67" s="303"/>
      <c r="AG67" s="232"/>
      <c r="AH67" s="232"/>
      <c r="AI67" s="232"/>
      <c r="AJ67" s="232"/>
      <c r="AK67" s="232"/>
      <c r="AL67" s="232"/>
      <c r="AM67" s="1"/>
      <c r="AN67" s="1"/>
    </row>
    <row r="68" spans="1:40" ht="41.25" hidden="1" customHeight="1">
      <c r="A68" s="128" t="s">
        <v>44</v>
      </c>
      <c r="B68" s="156"/>
      <c r="C68" s="225"/>
      <c r="D68" s="225"/>
      <c r="E68" s="225"/>
      <c r="F68" s="225"/>
      <c r="G68" s="225"/>
      <c r="H68" s="319"/>
      <c r="I68" s="233"/>
      <c r="J68" s="233"/>
      <c r="K68" s="233"/>
      <c r="L68" s="233"/>
      <c r="M68" s="233"/>
      <c r="N68" s="319"/>
      <c r="O68" s="220"/>
      <c r="P68" s="221"/>
      <c r="Q68" s="221"/>
      <c r="R68" s="221"/>
      <c r="S68" s="221"/>
      <c r="T68" s="222"/>
      <c r="U68" s="223"/>
      <c r="V68" s="223"/>
      <c r="W68" s="227"/>
      <c r="X68" s="227"/>
      <c r="Y68" s="227"/>
      <c r="Z68" s="228"/>
      <c r="AA68" s="226"/>
      <c r="AB68" s="226"/>
      <c r="AC68" s="226"/>
      <c r="AD68" s="226"/>
      <c r="AE68" s="226"/>
      <c r="AF68" s="303"/>
      <c r="AG68" s="232"/>
      <c r="AH68" s="232"/>
      <c r="AI68" s="232"/>
      <c r="AJ68" s="232"/>
      <c r="AK68" s="232"/>
      <c r="AL68" s="232"/>
      <c r="AM68" s="1"/>
      <c r="AN68" s="1"/>
    </row>
    <row r="69" spans="1:40" ht="15.75" hidden="1" customHeight="1">
      <c r="A69" s="273" t="s">
        <v>215</v>
      </c>
      <c r="B69" s="156"/>
      <c r="C69" s="225"/>
      <c r="D69" s="225"/>
      <c r="E69" s="225"/>
      <c r="F69" s="225"/>
      <c r="G69" s="225"/>
      <c r="H69" s="319"/>
      <c r="I69" s="233"/>
      <c r="J69" s="233"/>
      <c r="K69" s="233"/>
      <c r="L69" s="233"/>
      <c r="M69" s="233"/>
      <c r="N69" s="319"/>
      <c r="O69" s="220"/>
      <c r="P69" s="221"/>
      <c r="Q69" s="221"/>
      <c r="R69" s="221"/>
      <c r="S69" s="221"/>
      <c r="T69" s="222"/>
      <c r="U69" s="223"/>
      <c r="V69" s="223"/>
      <c r="W69" s="227"/>
      <c r="X69" s="227"/>
      <c r="Y69" s="227"/>
      <c r="Z69" s="228"/>
      <c r="AA69" s="226"/>
      <c r="AB69" s="226"/>
      <c r="AC69" s="226"/>
      <c r="AD69" s="226"/>
      <c r="AE69" s="226"/>
      <c r="AF69" s="303"/>
      <c r="AG69" s="232"/>
      <c r="AH69" s="232"/>
      <c r="AI69" s="232"/>
      <c r="AJ69" s="232"/>
      <c r="AK69" s="232"/>
      <c r="AL69" s="232"/>
      <c r="AM69" s="1"/>
      <c r="AN69" s="1"/>
    </row>
    <row r="70" spans="1:40" ht="5.25" hidden="1" customHeight="1">
      <c r="A70" s="57"/>
      <c r="B70" s="156"/>
      <c r="C70" s="225"/>
      <c r="D70" s="225"/>
      <c r="E70" s="225"/>
      <c r="F70" s="225"/>
      <c r="G70" s="225"/>
      <c r="H70" s="319"/>
      <c r="I70" s="233"/>
      <c r="J70" s="233"/>
      <c r="K70" s="233"/>
      <c r="L70" s="233"/>
      <c r="M70" s="233"/>
      <c r="N70" s="319"/>
      <c r="O70" s="220"/>
      <c r="P70" s="221"/>
      <c r="Q70" s="221"/>
      <c r="R70" s="221"/>
      <c r="S70" s="221"/>
      <c r="T70" s="222"/>
      <c r="U70" s="223"/>
      <c r="V70" s="223"/>
      <c r="W70" s="227"/>
      <c r="X70" s="227"/>
      <c r="Y70" s="227"/>
      <c r="Z70" s="228"/>
      <c r="AA70" s="226"/>
      <c r="AB70" s="226"/>
      <c r="AC70" s="226"/>
      <c r="AD70" s="226"/>
      <c r="AE70" s="226"/>
      <c r="AF70" s="303"/>
      <c r="AG70" s="232"/>
      <c r="AH70" s="232"/>
      <c r="AI70" s="232"/>
      <c r="AJ70" s="232"/>
      <c r="AK70" s="232"/>
      <c r="AL70" s="232"/>
      <c r="AM70" s="1"/>
      <c r="AN70" s="1"/>
    </row>
    <row r="71" spans="1:40" ht="65.25" hidden="1" customHeight="1">
      <c r="A71" s="128" t="s">
        <v>232</v>
      </c>
      <c r="B71" s="156"/>
      <c r="C71" s="225"/>
      <c r="D71" s="225"/>
      <c r="E71" s="225"/>
      <c r="F71" s="225"/>
      <c r="G71" s="225"/>
      <c r="H71" s="319"/>
      <c r="I71" s="233"/>
      <c r="J71" s="233"/>
      <c r="K71" s="233"/>
      <c r="L71" s="233"/>
      <c r="M71" s="233"/>
      <c r="N71" s="319"/>
      <c r="O71" s="220"/>
      <c r="P71" s="221"/>
      <c r="Q71" s="221"/>
      <c r="R71" s="221"/>
      <c r="S71" s="221"/>
      <c r="T71" s="222"/>
      <c r="U71" s="223"/>
      <c r="V71" s="223"/>
      <c r="W71" s="227"/>
      <c r="X71" s="227"/>
      <c r="Y71" s="227"/>
      <c r="Z71" s="228"/>
      <c r="AA71" s="226"/>
      <c r="AB71" s="226"/>
      <c r="AC71" s="226"/>
      <c r="AD71" s="226"/>
      <c r="AE71" s="226"/>
      <c r="AF71" s="303"/>
      <c r="AG71" s="232"/>
      <c r="AH71" s="232"/>
      <c r="AI71" s="232"/>
      <c r="AJ71" s="232"/>
      <c r="AK71" s="232"/>
      <c r="AL71" s="232"/>
      <c r="AM71" s="1"/>
      <c r="AN71" s="1"/>
    </row>
    <row r="72" spans="1:40" ht="15.75" hidden="1" customHeight="1">
      <c r="A72" s="273" t="s">
        <v>215</v>
      </c>
      <c r="B72" s="156"/>
      <c r="C72" s="225"/>
      <c r="D72" s="225"/>
      <c r="E72" s="225"/>
      <c r="F72" s="225"/>
      <c r="G72" s="225"/>
      <c r="H72" s="319"/>
      <c r="I72" s="233"/>
      <c r="J72" s="233"/>
      <c r="K72" s="233"/>
      <c r="L72" s="233"/>
      <c r="M72" s="233"/>
      <c r="N72" s="319"/>
      <c r="O72" s="220"/>
      <c r="P72" s="221"/>
      <c r="Q72" s="221"/>
      <c r="R72" s="221"/>
      <c r="S72" s="221"/>
      <c r="T72" s="222"/>
      <c r="U72" s="223"/>
      <c r="V72" s="223"/>
      <c r="W72" s="227"/>
      <c r="X72" s="227"/>
      <c r="Y72" s="227"/>
      <c r="Z72" s="228"/>
      <c r="AA72" s="226"/>
      <c r="AB72" s="226"/>
      <c r="AC72" s="226"/>
      <c r="AD72" s="226"/>
      <c r="AE72" s="226"/>
      <c r="AF72" s="303"/>
      <c r="AG72" s="232"/>
      <c r="AH72" s="232"/>
      <c r="AI72" s="232"/>
      <c r="AJ72" s="232"/>
      <c r="AK72" s="232"/>
      <c r="AL72" s="232"/>
      <c r="AM72" s="1"/>
      <c r="AN72" s="1"/>
    </row>
    <row r="73" spans="1:40" ht="15.75" hidden="1" customHeight="1">
      <c r="A73" s="57"/>
      <c r="B73" s="156"/>
      <c r="C73" s="225"/>
      <c r="D73" s="225"/>
      <c r="E73" s="225"/>
      <c r="F73" s="225"/>
      <c r="G73" s="225"/>
      <c r="H73" s="319"/>
      <c r="I73" s="233"/>
      <c r="J73" s="233"/>
      <c r="K73" s="233"/>
      <c r="L73" s="233"/>
      <c r="M73" s="233"/>
      <c r="N73" s="319"/>
      <c r="O73" s="220"/>
      <c r="P73" s="221"/>
      <c r="Q73" s="221"/>
      <c r="R73" s="221"/>
      <c r="S73" s="221"/>
      <c r="T73" s="222"/>
      <c r="U73" s="223"/>
      <c r="V73" s="223"/>
      <c r="W73" s="227"/>
      <c r="X73" s="227"/>
      <c r="Y73" s="227"/>
      <c r="Z73" s="228"/>
      <c r="AA73" s="226"/>
      <c r="AB73" s="226"/>
      <c r="AC73" s="226"/>
      <c r="AD73" s="226"/>
      <c r="AE73" s="226"/>
      <c r="AF73" s="303"/>
      <c r="AG73" s="232"/>
      <c r="AH73" s="232"/>
      <c r="AI73" s="232"/>
      <c r="AJ73" s="232"/>
      <c r="AK73" s="232"/>
      <c r="AL73" s="232"/>
      <c r="AM73" s="1"/>
      <c r="AN73" s="1"/>
    </row>
    <row r="74" spans="1:40" ht="105" hidden="1" customHeight="1">
      <c r="A74" s="128" t="s">
        <v>233</v>
      </c>
      <c r="B74" s="156"/>
      <c r="C74" s="225"/>
      <c r="D74" s="225"/>
      <c r="E74" s="225"/>
      <c r="F74" s="225"/>
      <c r="G74" s="225"/>
      <c r="H74" s="319"/>
      <c r="I74" s="233"/>
      <c r="J74" s="233"/>
      <c r="K74" s="233"/>
      <c r="L74" s="233"/>
      <c r="M74" s="233"/>
      <c r="N74" s="319"/>
      <c r="O74" s="220"/>
      <c r="P74" s="221"/>
      <c r="Q74" s="221"/>
      <c r="R74" s="221"/>
      <c r="S74" s="221"/>
      <c r="T74" s="222"/>
      <c r="U74" s="223"/>
      <c r="V74" s="223"/>
      <c r="W74" s="227"/>
      <c r="X74" s="227"/>
      <c r="Y74" s="227"/>
      <c r="Z74" s="228"/>
      <c r="AA74" s="226"/>
      <c r="AB74" s="226"/>
      <c r="AC74" s="226"/>
      <c r="AD74" s="226"/>
      <c r="AE74" s="226"/>
      <c r="AF74" s="303"/>
      <c r="AG74" s="232"/>
      <c r="AH74" s="232"/>
      <c r="AI74" s="232"/>
      <c r="AJ74" s="232"/>
      <c r="AK74" s="232"/>
      <c r="AL74" s="232"/>
      <c r="AM74" s="1"/>
      <c r="AN74" s="1"/>
    </row>
    <row r="75" spans="1:40" ht="15.75" hidden="1" customHeight="1">
      <c r="A75" s="273" t="s">
        <v>215</v>
      </c>
      <c r="B75" s="156"/>
      <c r="C75" s="225"/>
      <c r="D75" s="225"/>
      <c r="E75" s="225"/>
      <c r="F75" s="225"/>
      <c r="G75" s="225"/>
      <c r="H75" s="319"/>
      <c r="I75" s="233"/>
      <c r="J75" s="233"/>
      <c r="K75" s="233"/>
      <c r="L75" s="233"/>
      <c r="M75" s="233"/>
      <c r="N75" s="319"/>
      <c r="O75" s="220"/>
      <c r="P75" s="221"/>
      <c r="Q75" s="221"/>
      <c r="R75" s="221"/>
      <c r="S75" s="221"/>
      <c r="T75" s="222"/>
      <c r="U75" s="223"/>
      <c r="V75" s="223"/>
      <c r="W75" s="227"/>
      <c r="X75" s="227"/>
      <c r="Y75" s="227"/>
      <c r="Z75" s="228"/>
      <c r="AA75" s="226"/>
      <c r="AB75" s="226"/>
      <c r="AC75" s="226"/>
      <c r="AD75" s="226"/>
      <c r="AE75" s="226"/>
      <c r="AF75" s="303"/>
      <c r="AG75" s="232"/>
      <c r="AH75" s="232"/>
      <c r="AI75" s="232"/>
      <c r="AJ75" s="232"/>
      <c r="AK75" s="232"/>
      <c r="AL75" s="232"/>
      <c r="AM75" s="1"/>
      <c r="AN75" s="1"/>
    </row>
    <row r="76" spans="1:40" ht="15.75" hidden="1" customHeight="1">
      <c r="A76" s="57"/>
      <c r="B76" s="156"/>
      <c r="C76" s="225"/>
      <c r="D76" s="225"/>
      <c r="E76" s="225"/>
      <c r="F76" s="225"/>
      <c r="G76" s="225"/>
      <c r="H76" s="319"/>
      <c r="I76" s="233"/>
      <c r="J76" s="233"/>
      <c r="K76" s="233"/>
      <c r="L76" s="233"/>
      <c r="M76" s="233"/>
      <c r="N76" s="319"/>
      <c r="O76" s="220"/>
      <c r="P76" s="221"/>
      <c r="Q76" s="221"/>
      <c r="R76" s="221"/>
      <c r="S76" s="221"/>
      <c r="T76" s="222"/>
      <c r="U76" s="223"/>
      <c r="V76" s="223"/>
      <c r="W76" s="227"/>
      <c r="X76" s="227"/>
      <c r="Y76" s="227"/>
      <c r="Z76" s="228"/>
      <c r="AA76" s="226"/>
      <c r="AB76" s="226"/>
      <c r="AC76" s="226"/>
      <c r="AD76" s="226"/>
      <c r="AE76" s="226"/>
      <c r="AF76" s="303"/>
      <c r="AG76" s="232"/>
      <c r="AH76" s="232"/>
      <c r="AI76" s="232"/>
      <c r="AJ76" s="232"/>
      <c r="AK76" s="232"/>
      <c r="AL76" s="232"/>
      <c r="AM76" s="1"/>
      <c r="AN76" s="1"/>
    </row>
    <row r="77" spans="1:40" ht="63.75" hidden="1" customHeight="1">
      <c r="A77" s="128" t="s">
        <v>9</v>
      </c>
      <c r="B77" s="156"/>
      <c r="C77" s="225"/>
      <c r="D77" s="225"/>
      <c r="E77" s="225"/>
      <c r="F77" s="225"/>
      <c r="G77" s="225"/>
      <c r="H77" s="319"/>
      <c r="I77" s="233"/>
      <c r="J77" s="233"/>
      <c r="K77" s="233"/>
      <c r="L77" s="233"/>
      <c r="M77" s="233"/>
      <c r="N77" s="319"/>
      <c r="O77" s="220"/>
      <c r="P77" s="221"/>
      <c r="Q77" s="221"/>
      <c r="R77" s="221"/>
      <c r="S77" s="221"/>
      <c r="T77" s="222"/>
      <c r="U77" s="223"/>
      <c r="V77" s="223"/>
      <c r="W77" s="227"/>
      <c r="X77" s="227"/>
      <c r="Y77" s="227"/>
      <c r="Z77" s="228"/>
      <c r="AA77" s="226"/>
      <c r="AB77" s="226"/>
      <c r="AC77" s="226"/>
      <c r="AD77" s="226"/>
      <c r="AE77" s="226"/>
      <c r="AF77" s="303"/>
      <c r="AG77" s="232"/>
      <c r="AH77" s="232"/>
      <c r="AI77" s="232"/>
      <c r="AJ77" s="232"/>
      <c r="AK77" s="232"/>
      <c r="AL77" s="232"/>
      <c r="AM77" s="1"/>
      <c r="AN77" s="1"/>
    </row>
    <row r="78" spans="1:40" ht="36" hidden="1" customHeight="1">
      <c r="A78" s="273" t="s">
        <v>215</v>
      </c>
      <c r="B78" s="156"/>
      <c r="C78" s="225"/>
      <c r="D78" s="225"/>
      <c r="E78" s="225"/>
      <c r="F78" s="225"/>
      <c r="G78" s="225"/>
      <c r="H78" s="319"/>
      <c r="I78" s="233"/>
      <c r="J78" s="233"/>
      <c r="K78" s="233"/>
      <c r="L78" s="233"/>
      <c r="M78" s="233"/>
      <c r="N78" s="319"/>
      <c r="O78" s="220"/>
      <c r="P78" s="221"/>
      <c r="Q78" s="221"/>
      <c r="R78" s="221"/>
      <c r="S78" s="221"/>
      <c r="T78" s="222"/>
      <c r="U78" s="223"/>
      <c r="V78" s="223"/>
      <c r="W78" s="227"/>
      <c r="X78" s="227"/>
      <c r="Y78" s="227"/>
      <c r="Z78" s="228"/>
      <c r="AA78" s="226"/>
      <c r="AB78" s="226"/>
      <c r="AC78" s="226"/>
      <c r="AD78" s="226"/>
      <c r="AE78" s="226"/>
      <c r="AF78" s="303"/>
      <c r="AG78" s="232"/>
      <c r="AH78" s="232"/>
      <c r="AI78" s="232"/>
      <c r="AJ78" s="232"/>
      <c r="AK78" s="232"/>
      <c r="AL78" s="232"/>
      <c r="AM78" s="1"/>
      <c r="AN78" s="1"/>
    </row>
    <row r="79" spans="1:40" ht="15.75" hidden="1" customHeight="1">
      <c r="A79" s="284"/>
      <c r="B79" s="156"/>
      <c r="C79" s="225"/>
      <c r="D79" s="225"/>
      <c r="E79" s="225"/>
      <c r="F79" s="225"/>
      <c r="G79" s="225"/>
      <c r="H79" s="319"/>
      <c r="I79" s="233"/>
      <c r="J79" s="233"/>
      <c r="K79" s="233"/>
      <c r="L79" s="233"/>
      <c r="M79" s="233"/>
      <c r="N79" s="319"/>
      <c r="O79" s="220"/>
      <c r="P79" s="221"/>
      <c r="Q79" s="221"/>
      <c r="R79" s="221"/>
      <c r="S79" s="221"/>
      <c r="T79" s="222"/>
      <c r="U79" s="223"/>
      <c r="V79" s="223"/>
      <c r="W79" s="227"/>
      <c r="X79" s="227"/>
      <c r="Y79" s="227"/>
      <c r="Z79" s="228"/>
      <c r="AA79" s="226"/>
      <c r="AB79" s="226"/>
      <c r="AC79" s="226"/>
      <c r="AD79" s="226"/>
      <c r="AE79" s="226"/>
      <c r="AF79" s="303"/>
      <c r="AG79" s="232"/>
      <c r="AH79" s="232"/>
      <c r="AI79" s="232"/>
      <c r="AJ79" s="232"/>
      <c r="AK79" s="232"/>
      <c r="AL79" s="232"/>
      <c r="AM79" s="1"/>
      <c r="AN79" s="1"/>
    </row>
    <row r="80" spans="1:40" ht="51" hidden="1" customHeight="1">
      <c r="A80" s="128" t="s">
        <v>234</v>
      </c>
      <c r="B80" s="156"/>
      <c r="C80" s="225"/>
      <c r="D80" s="225"/>
      <c r="E80" s="225"/>
      <c r="F80" s="225"/>
      <c r="G80" s="225"/>
      <c r="H80" s="319"/>
      <c r="I80" s="233"/>
      <c r="J80" s="233"/>
      <c r="K80" s="233"/>
      <c r="L80" s="233"/>
      <c r="M80" s="233"/>
      <c r="N80" s="319"/>
      <c r="O80" s="220"/>
      <c r="P80" s="221"/>
      <c r="Q80" s="221"/>
      <c r="R80" s="221"/>
      <c r="S80" s="221"/>
      <c r="T80" s="222"/>
      <c r="U80" s="223"/>
      <c r="V80" s="223"/>
      <c r="W80" s="227"/>
      <c r="X80" s="227"/>
      <c r="Y80" s="227"/>
      <c r="Z80" s="228"/>
      <c r="AA80" s="226"/>
      <c r="AB80" s="226"/>
      <c r="AC80" s="226"/>
      <c r="AD80" s="226"/>
      <c r="AE80" s="226"/>
      <c r="AF80" s="303"/>
      <c r="AG80" s="232"/>
      <c r="AH80" s="232"/>
      <c r="AI80" s="232"/>
      <c r="AJ80" s="232"/>
      <c r="AK80" s="232"/>
      <c r="AL80" s="232"/>
      <c r="AM80" s="1"/>
      <c r="AN80" s="1"/>
    </row>
    <row r="81" spans="1:40" ht="13.5" hidden="1" customHeight="1">
      <c r="A81" s="273" t="s">
        <v>215</v>
      </c>
      <c r="B81" s="156"/>
      <c r="C81" s="225"/>
      <c r="D81" s="225"/>
      <c r="E81" s="225"/>
      <c r="F81" s="225"/>
      <c r="G81" s="225"/>
      <c r="H81" s="319"/>
      <c r="I81" s="233"/>
      <c r="J81" s="233"/>
      <c r="K81" s="233"/>
      <c r="L81" s="233"/>
      <c r="M81" s="233"/>
      <c r="N81" s="319"/>
      <c r="O81" s="220"/>
      <c r="P81" s="221"/>
      <c r="Q81" s="221"/>
      <c r="R81" s="221"/>
      <c r="S81" s="221"/>
      <c r="T81" s="222"/>
      <c r="U81" s="223"/>
      <c r="V81" s="223"/>
      <c r="W81" s="227"/>
      <c r="X81" s="227"/>
      <c r="Y81" s="227"/>
      <c r="Z81" s="228"/>
      <c r="AA81" s="226"/>
      <c r="AB81" s="226"/>
      <c r="AC81" s="226"/>
      <c r="AD81" s="226"/>
      <c r="AE81" s="226"/>
      <c r="AF81" s="303"/>
      <c r="AG81" s="232"/>
      <c r="AH81" s="232"/>
      <c r="AI81" s="232"/>
      <c r="AJ81" s="232"/>
      <c r="AK81" s="232"/>
      <c r="AL81" s="232"/>
      <c r="AM81" s="1"/>
      <c r="AN81" s="1"/>
    </row>
    <row r="82" spans="1:40" ht="12.75" hidden="1" customHeight="1">
      <c r="A82" s="57"/>
      <c r="B82" s="156"/>
      <c r="C82" s="225"/>
      <c r="D82" s="225"/>
      <c r="E82" s="225"/>
      <c r="F82" s="225"/>
      <c r="G82" s="225"/>
      <c r="H82" s="319"/>
      <c r="I82" s="233"/>
      <c r="J82" s="233"/>
      <c r="K82" s="233"/>
      <c r="L82" s="233"/>
      <c r="M82" s="233"/>
      <c r="N82" s="319"/>
      <c r="O82" s="220"/>
      <c r="P82" s="221"/>
      <c r="Q82" s="221"/>
      <c r="R82" s="221"/>
      <c r="S82" s="221"/>
      <c r="T82" s="222"/>
      <c r="U82" s="223"/>
      <c r="V82" s="223"/>
      <c r="W82" s="227"/>
      <c r="X82" s="227"/>
      <c r="Y82" s="227"/>
      <c r="Z82" s="228"/>
      <c r="AA82" s="226"/>
      <c r="AB82" s="226"/>
      <c r="AC82" s="226"/>
      <c r="AD82" s="226"/>
      <c r="AE82" s="226"/>
      <c r="AF82" s="303"/>
      <c r="AG82" s="232"/>
      <c r="AH82" s="232"/>
      <c r="AI82" s="232"/>
      <c r="AJ82" s="232"/>
      <c r="AK82" s="232"/>
      <c r="AL82" s="232"/>
      <c r="AM82" s="1"/>
      <c r="AN82" s="1"/>
    </row>
    <row r="83" spans="1:40" ht="12.75" hidden="1" customHeight="1">
      <c r="A83" s="284"/>
      <c r="B83" s="156"/>
      <c r="C83" s="225"/>
      <c r="D83" s="225"/>
      <c r="E83" s="225"/>
      <c r="F83" s="225"/>
      <c r="G83" s="225"/>
      <c r="H83" s="319"/>
      <c r="I83" s="233"/>
      <c r="J83" s="233"/>
      <c r="K83" s="233"/>
      <c r="L83" s="233"/>
      <c r="M83" s="233"/>
      <c r="N83" s="319"/>
      <c r="O83" s="220"/>
      <c r="P83" s="221"/>
      <c r="Q83" s="221"/>
      <c r="R83" s="221"/>
      <c r="S83" s="221"/>
      <c r="T83" s="222"/>
      <c r="U83" s="223"/>
      <c r="V83" s="223"/>
      <c r="W83" s="227"/>
      <c r="X83" s="227"/>
      <c r="Y83" s="227"/>
      <c r="Z83" s="228"/>
      <c r="AA83" s="226"/>
      <c r="AB83" s="226"/>
      <c r="AC83" s="226"/>
      <c r="AD83" s="226"/>
      <c r="AE83" s="226"/>
      <c r="AF83" s="303"/>
      <c r="AG83" s="232"/>
      <c r="AH83" s="232"/>
      <c r="AI83" s="232"/>
      <c r="AJ83" s="232"/>
      <c r="AK83" s="232"/>
      <c r="AL83" s="232"/>
      <c r="AM83" s="1"/>
      <c r="AN83" s="1"/>
    </row>
    <row r="84" spans="1:40" ht="54" hidden="1" customHeight="1">
      <c r="A84" s="128" t="s">
        <v>235</v>
      </c>
      <c r="B84" s="156"/>
      <c r="C84" s="225"/>
      <c r="D84" s="225"/>
      <c r="E84" s="225"/>
      <c r="F84" s="225"/>
      <c r="G84" s="225"/>
      <c r="H84" s="319"/>
      <c r="I84" s="233"/>
      <c r="J84" s="233"/>
      <c r="K84" s="233"/>
      <c r="L84" s="233"/>
      <c r="M84" s="233"/>
      <c r="N84" s="319"/>
      <c r="O84" s="220"/>
      <c r="P84" s="221"/>
      <c r="Q84" s="221"/>
      <c r="R84" s="221"/>
      <c r="S84" s="221"/>
      <c r="T84" s="222"/>
      <c r="U84" s="223"/>
      <c r="V84" s="223"/>
      <c r="W84" s="227"/>
      <c r="X84" s="227"/>
      <c r="Y84" s="227"/>
      <c r="Z84" s="228"/>
      <c r="AA84" s="226"/>
      <c r="AB84" s="226"/>
      <c r="AC84" s="226"/>
      <c r="AD84" s="226"/>
      <c r="AE84" s="226"/>
      <c r="AF84" s="303"/>
      <c r="AG84" s="232"/>
      <c r="AH84" s="232"/>
      <c r="AI84" s="232"/>
      <c r="AJ84" s="232"/>
      <c r="AK84" s="232"/>
      <c r="AL84" s="232"/>
      <c r="AM84" s="1"/>
      <c r="AN84" s="1"/>
    </row>
    <row r="85" spans="1:40" ht="15.75" hidden="1" customHeight="1">
      <c r="A85" s="273" t="s">
        <v>215</v>
      </c>
      <c r="B85" s="156"/>
      <c r="C85" s="225"/>
      <c r="D85" s="225"/>
      <c r="E85" s="225"/>
      <c r="F85" s="225"/>
      <c r="G85" s="225"/>
      <c r="H85" s="319"/>
      <c r="I85" s="233"/>
      <c r="J85" s="233"/>
      <c r="K85" s="233"/>
      <c r="L85" s="233"/>
      <c r="M85" s="233"/>
      <c r="N85" s="319"/>
      <c r="O85" s="220"/>
      <c r="P85" s="221"/>
      <c r="Q85" s="221"/>
      <c r="R85" s="221"/>
      <c r="S85" s="221"/>
      <c r="T85" s="222"/>
      <c r="U85" s="223"/>
      <c r="V85" s="223"/>
      <c r="W85" s="227"/>
      <c r="X85" s="227"/>
      <c r="Y85" s="227"/>
      <c r="Z85" s="228"/>
      <c r="AA85" s="226"/>
      <c r="AB85" s="226"/>
      <c r="AC85" s="226"/>
      <c r="AD85" s="226"/>
      <c r="AE85" s="226"/>
      <c r="AF85" s="303"/>
      <c r="AG85" s="232"/>
      <c r="AH85" s="232"/>
      <c r="AI85" s="232"/>
      <c r="AJ85" s="232"/>
      <c r="AK85" s="232"/>
      <c r="AL85" s="232"/>
      <c r="AM85" s="1"/>
      <c r="AN85" s="1"/>
    </row>
    <row r="86" spans="1:40" ht="12.75" hidden="1" customHeight="1">
      <c r="A86" s="57"/>
      <c r="B86" s="156"/>
      <c r="C86" s="225"/>
      <c r="D86" s="225"/>
      <c r="E86" s="225"/>
      <c r="F86" s="225"/>
      <c r="G86" s="225"/>
      <c r="H86" s="319"/>
      <c r="I86" s="233"/>
      <c r="J86" s="233"/>
      <c r="K86" s="233"/>
      <c r="L86" s="233"/>
      <c r="M86" s="233"/>
      <c r="N86" s="319"/>
      <c r="O86" s="220"/>
      <c r="P86" s="221"/>
      <c r="Q86" s="221"/>
      <c r="R86" s="221"/>
      <c r="S86" s="221"/>
      <c r="T86" s="222"/>
      <c r="U86" s="223"/>
      <c r="V86" s="223"/>
      <c r="W86" s="227"/>
      <c r="X86" s="227"/>
      <c r="Y86" s="227"/>
      <c r="Z86" s="228"/>
      <c r="AA86" s="226"/>
      <c r="AB86" s="226"/>
      <c r="AC86" s="226"/>
      <c r="AD86" s="226"/>
      <c r="AE86" s="226"/>
      <c r="AF86" s="303"/>
      <c r="AG86" s="232"/>
      <c r="AH86" s="232"/>
      <c r="AI86" s="232"/>
      <c r="AJ86" s="232"/>
      <c r="AK86" s="232"/>
      <c r="AL86" s="232"/>
      <c r="AM86" s="1"/>
      <c r="AN86" s="1"/>
    </row>
    <row r="87" spans="1:40" ht="63" hidden="1" customHeight="1">
      <c r="A87" s="128" t="s">
        <v>236</v>
      </c>
      <c r="B87" s="156"/>
      <c r="C87" s="225"/>
      <c r="D87" s="225"/>
      <c r="E87" s="225"/>
      <c r="F87" s="225"/>
      <c r="G87" s="225"/>
      <c r="H87" s="319"/>
      <c r="I87" s="233"/>
      <c r="J87" s="233"/>
      <c r="K87" s="233"/>
      <c r="L87" s="233"/>
      <c r="M87" s="233"/>
      <c r="N87" s="319"/>
      <c r="O87" s="220"/>
      <c r="P87" s="221"/>
      <c r="Q87" s="221"/>
      <c r="R87" s="221"/>
      <c r="S87" s="221"/>
      <c r="T87" s="222"/>
      <c r="U87" s="223"/>
      <c r="V87" s="223"/>
      <c r="W87" s="227"/>
      <c r="X87" s="227"/>
      <c r="Y87" s="227"/>
      <c r="Z87" s="228"/>
      <c r="AA87" s="226"/>
      <c r="AB87" s="226"/>
      <c r="AC87" s="226"/>
      <c r="AD87" s="226"/>
      <c r="AE87" s="226"/>
      <c r="AF87" s="303"/>
      <c r="AG87" s="232"/>
      <c r="AH87" s="232"/>
      <c r="AI87" s="232"/>
      <c r="AJ87" s="232"/>
      <c r="AK87" s="232"/>
      <c r="AL87" s="232"/>
      <c r="AM87" s="1"/>
      <c r="AN87" s="1"/>
    </row>
    <row r="88" spans="1:40" ht="15.75" hidden="1" customHeight="1">
      <c r="A88" s="273" t="s">
        <v>215</v>
      </c>
      <c r="B88" s="156"/>
      <c r="C88" s="324"/>
      <c r="D88" s="324"/>
      <c r="E88" s="324"/>
      <c r="F88" s="225"/>
      <c r="G88" s="225"/>
      <c r="H88" s="319"/>
      <c r="I88" s="233"/>
      <c r="J88" s="233"/>
      <c r="K88" s="233"/>
      <c r="L88" s="233"/>
      <c r="M88" s="233"/>
      <c r="N88" s="319"/>
      <c r="O88" s="220"/>
      <c r="P88" s="221"/>
      <c r="Q88" s="221"/>
      <c r="R88" s="221"/>
      <c r="S88" s="221"/>
      <c r="T88" s="222"/>
      <c r="U88" s="223"/>
      <c r="V88" s="223"/>
      <c r="W88" s="227"/>
      <c r="X88" s="227"/>
      <c r="Y88" s="227"/>
      <c r="Z88" s="228"/>
      <c r="AA88" s="226"/>
      <c r="AB88" s="226"/>
      <c r="AC88" s="226"/>
      <c r="AD88" s="226"/>
      <c r="AE88" s="226"/>
      <c r="AF88" s="303"/>
      <c r="AG88" s="232"/>
      <c r="AH88" s="232"/>
      <c r="AI88" s="232"/>
      <c r="AJ88" s="232"/>
      <c r="AK88" s="232"/>
      <c r="AL88" s="232"/>
      <c r="AM88" s="1"/>
      <c r="AN88" s="1"/>
    </row>
    <row r="89" spans="1:40" ht="15.75" hidden="1" customHeight="1">
      <c r="A89" s="284"/>
      <c r="B89" s="156"/>
      <c r="C89" s="324"/>
      <c r="D89" s="324"/>
      <c r="E89" s="324"/>
      <c r="F89" s="225"/>
      <c r="G89" s="225"/>
      <c r="H89" s="319"/>
      <c r="I89" s="233"/>
      <c r="J89" s="233"/>
      <c r="K89" s="233"/>
      <c r="L89" s="233"/>
      <c r="M89" s="233"/>
      <c r="N89" s="319"/>
      <c r="O89" s="220"/>
      <c r="P89" s="221"/>
      <c r="Q89" s="221"/>
      <c r="R89" s="221"/>
      <c r="S89" s="221"/>
      <c r="T89" s="222"/>
      <c r="U89" s="223"/>
      <c r="V89" s="223"/>
      <c r="W89" s="227"/>
      <c r="X89" s="227"/>
      <c r="Y89" s="227"/>
      <c r="Z89" s="228"/>
      <c r="AA89" s="226"/>
      <c r="AB89" s="226"/>
      <c r="AC89" s="226"/>
      <c r="AD89" s="226"/>
      <c r="AE89" s="226"/>
      <c r="AF89" s="303"/>
      <c r="AG89" s="232"/>
      <c r="AH89" s="232"/>
      <c r="AI89" s="232"/>
      <c r="AJ89" s="232"/>
      <c r="AK89" s="232"/>
      <c r="AL89" s="232"/>
      <c r="AM89" s="1"/>
      <c r="AN89" s="1"/>
    </row>
    <row r="90" spans="1:40" ht="72" hidden="1" customHeight="1">
      <c r="A90" s="128" t="s">
        <v>237</v>
      </c>
      <c r="B90" s="156"/>
      <c r="C90" s="324"/>
      <c r="D90" s="324"/>
      <c r="E90" s="324"/>
      <c r="F90" s="225"/>
      <c r="G90" s="225"/>
      <c r="H90" s="319"/>
      <c r="I90" s="233"/>
      <c r="J90" s="233"/>
      <c r="K90" s="233"/>
      <c r="L90" s="233"/>
      <c r="M90" s="233"/>
      <c r="N90" s="319"/>
      <c r="O90" s="220"/>
      <c r="P90" s="221"/>
      <c r="Q90" s="221"/>
      <c r="R90" s="221"/>
      <c r="S90" s="221"/>
      <c r="T90" s="222"/>
      <c r="U90" s="223"/>
      <c r="V90" s="223"/>
      <c r="W90" s="227"/>
      <c r="X90" s="227"/>
      <c r="Y90" s="227"/>
      <c r="Z90" s="228"/>
      <c r="AA90" s="226"/>
      <c r="AB90" s="226"/>
      <c r="AC90" s="226"/>
      <c r="AD90" s="226"/>
      <c r="AE90" s="226"/>
      <c r="AF90" s="303"/>
      <c r="AG90" s="232"/>
      <c r="AH90" s="232"/>
      <c r="AI90" s="232"/>
      <c r="AJ90" s="232"/>
      <c r="AK90" s="232"/>
      <c r="AL90" s="232"/>
      <c r="AM90" s="1"/>
      <c r="AN90" s="1"/>
    </row>
    <row r="91" spans="1:40" ht="27" hidden="1" customHeight="1">
      <c r="A91" s="273" t="s">
        <v>215</v>
      </c>
      <c r="B91" s="157"/>
      <c r="C91" s="324"/>
      <c r="D91" s="324"/>
      <c r="E91" s="324"/>
      <c r="F91" s="225"/>
      <c r="G91" s="225"/>
      <c r="H91" s="319"/>
      <c r="I91" s="233"/>
      <c r="J91" s="233"/>
      <c r="K91" s="233"/>
      <c r="L91" s="233"/>
      <c r="M91" s="233"/>
      <c r="N91" s="319"/>
      <c r="O91" s="220"/>
      <c r="P91" s="221"/>
      <c r="Q91" s="221"/>
      <c r="R91" s="221"/>
      <c r="S91" s="221"/>
      <c r="T91" s="222"/>
      <c r="U91" s="223"/>
      <c r="V91" s="223"/>
      <c r="W91" s="227"/>
      <c r="X91" s="227"/>
      <c r="Y91" s="227"/>
      <c r="Z91" s="228"/>
      <c r="AA91" s="226"/>
      <c r="AB91" s="226"/>
      <c r="AC91" s="226"/>
      <c r="AD91" s="226"/>
      <c r="AE91" s="226"/>
      <c r="AF91" s="303"/>
      <c r="AG91" s="232"/>
      <c r="AH91" s="232"/>
      <c r="AI91" s="232"/>
      <c r="AJ91" s="232"/>
      <c r="AK91" s="232"/>
      <c r="AL91" s="232"/>
      <c r="AM91" s="1"/>
      <c r="AN91" s="1"/>
    </row>
    <row r="92" spans="1:40" ht="21" hidden="1" customHeight="1">
      <c r="A92" s="282"/>
      <c r="B92" s="285"/>
      <c r="C92" s="324"/>
      <c r="D92" s="324"/>
      <c r="E92" s="324"/>
      <c r="F92" s="225"/>
      <c r="G92" s="225"/>
      <c r="H92" s="319"/>
      <c r="I92" s="233"/>
      <c r="J92" s="233"/>
      <c r="K92" s="233"/>
      <c r="L92" s="233"/>
      <c r="M92" s="233"/>
      <c r="N92" s="319"/>
      <c r="O92" s="220"/>
      <c r="P92" s="221"/>
      <c r="Q92" s="221"/>
      <c r="R92" s="221"/>
      <c r="S92" s="221"/>
      <c r="T92" s="222"/>
      <c r="U92" s="223"/>
      <c r="V92" s="223"/>
      <c r="W92" s="227"/>
      <c r="X92" s="227"/>
      <c r="Y92" s="227"/>
      <c r="Z92" s="228"/>
      <c r="AA92" s="226"/>
      <c r="AB92" s="226"/>
      <c r="AC92" s="226"/>
      <c r="AD92" s="226"/>
      <c r="AE92" s="226"/>
      <c r="AF92" s="303"/>
      <c r="AG92" s="232"/>
      <c r="AH92" s="232"/>
      <c r="AI92" s="232"/>
      <c r="AJ92" s="232"/>
      <c r="AK92" s="232"/>
      <c r="AL92" s="232"/>
      <c r="AM92" s="1"/>
      <c r="AN92" s="1"/>
    </row>
    <row r="93" spans="1:40" ht="54.75" hidden="1" customHeight="1">
      <c r="A93" s="128" t="s">
        <v>238</v>
      </c>
      <c r="B93" s="156"/>
      <c r="C93" s="324"/>
      <c r="D93" s="324"/>
      <c r="E93" s="324"/>
      <c r="F93" s="225"/>
      <c r="G93" s="225"/>
      <c r="H93" s="319"/>
      <c r="I93" s="233"/>
      <c r="J93" s="233"/>
      <c r="K93" s="233"/>
      <c r="L93" s="233"/>
      <c r="M93" s="233"/>
      <c r="N93" s="319"/>
      <c r="O93" s="220"/>
      <c r="P93" s="221"/>
      <c r="Q93" s="221"/>
      <c r="R93" s="221"/>
      <c r="S93" s="221"/>
      <c r="T93" s="222"/>
      <c r="U93" s="223"/>
      <c r="V93" s="223"/>
      <c r="W93" s="227"/>
      <c r="X93" s="227"/>
      <c r="Y93" s="227"/>
      <c r="Z93" s="228"/>
      <c r="AA93" s="226"/>
      <c r="AB93" s="226"/>
      <c r="AC93" s="226"/>
      <c r="AD93" s="226"/>
      <c r="AE93" s="226"/>
      <c r="AF93" s="303"/>
      <c r="AG93" s="232"/>
      <c r="AH93" s="232"/>
      <c r="AI93" s="232"/>
      <c r="AJ93" s="232"/>
      <c r="AK93" s="232"/>
      <c r="AL93" s="232"/>
      <c r="AM93" s="3"/>
      <c r="AN93" s="3"/>
    </row>
    <row r="94" spans="1:40" s="124" customFormat="1" ht="21.75" hidden="1" customHeight="1">
      <c r="A94" s="273" t="s">
        <v>215</v>
      </c>
      <c r="B94" s="157"/>
      <c r="C94" s="324"/>
      <c r="D94" s="324"/>
      <c r="E94" s="324"/>
      <c r="F94" s="225"/>
      <c r="G94" s="225"/>
      <c r="H94" s="319"/>
      <c r="I94" s="233"/>
      <c r="J94" s="233"/>
      <c r="K94" s="233"/>
      <c r="L94" s="233"/>
      <c r="M94" s="233"/>
      <c r="N94" s="319"/>
      <c r="O94" s="220"/>
      <c r="P94" s="221"/>
      <c r="Q94" s="221"/>
      <c r="R94" s="221"/>
      <c r="S94" s="221"/>
      <c r="T94" s="222"/>
      <c r="U94" s="223"/>
      <c r="V94" s="223"/>
      <c r="W94" s="227"/>
      <c r="X94" s="227"/>
      <c r="Y94" s="227"/>
      <c r="Z94" s="228"/>
      <c r="AA94" s="226"/>
      <c r="AB94" s="226"/>
      <c r="AC94" s="226"/>
      <c r="AD94" s="226"/>
      <c r="AE94" s="226"/>
      <c r="AF94" s="303"/>
      <c r="AG94" s="232"/>
      <c r="AH94" s="232"/>
      <c r="AI94" s="232"/>
      <c r="AJ94" s="232"/>
      <c r="AK94" s="232"/>
      <c r="AL94" s="232"/>
      <c r="AM94" s="3"/>
      <c r="AN94" s="3"/>
    </row>
    <row r="95" spans="1:40" ht="15.75" hidden="1" customHeight="1">
      <c r="A95" s="282"/>
      <c r="B95" s="285"/>
      <c r="C95" s="324"/>
      <c r="D95" s="324"/>
      <c r="E95" s="324"/>
      <c r="F95" s="225"/>
      <c r="G95" s="225"/>
      <c r="H95" s="319"/>
      <c r="I95" s="233"/>
      <c r="J95" s="233"/>
      <c r="K95" s="233"/>
      <c r="L95" s="233"/>
      <c r="M95" s="233"/>
      <c r="N95" s="319"/>
      <c r="O95" s="220"/>
      <c r="P95" s="221"/>
      <c r="Q95" s="221"/>
      <c r="R95" s="221"/>
      <c r="S95" s="221"/>
      <c r="T95" s="222"/>
      <c r="U95" s="223"/>
      <c r="V95" s="223"/>
      <c r="W95" s="227"/>
      <c r="X95" s="227"/>
      <c r="Y95" s="227"/>
      <c r="Z95" s="228"/>
      <c r="AA95" s="226"/>
      <c r="AB95" s="226"/>
      <c r="AC95" s="226"/>
      <c r="AD95" s="226"/>
      <c r="AE95" s="226"/>
      <c r="AF95" s="303"/>
      <c r="AG95" s="232"/>
      <c r="AH95" s="232"/>
      <c r="AI95" s="232"/>
      <c r="AJ95" s="232"/>
      <c r="AK95" s="232"/>
      <c r="AL95" s="232"/>
      <c r="AM95" s="1"/>
      <c r="AN95" s="1"/>
    </row>
    <row r="96" spans="1:40" ht="72.75" hidden="1" customHeight="1">
      <c r="A96" s="128" t="s">
        <v>239</v>
      </c>
      <c r="B96" s="286"/>
      <c r="C96" s="163"/>
      <c r="D96" s="163"/>
      <c r="E96" s="163"/>
      <c r="F96" s="163"/>
      <c r="G96" s="163"/>
      <c r="H96" s="325"/>
      <c r="I96" s="161"/>
      <c r="J96" s="161"/>
      <c r="K96" s="161"/>
      <c r="L96" s="161"/>
      <c r="M96" s="161"/>
      <c r="N96" s="325"/>
      <c r="O96" s="246"/>
      <c r="P96" s="245"/>
      <c r="Q96" s="245"/>
      <c r="R96" s="245"/>
      <c r="S96" s="245"/>
      <c r="T96" s="247"/>
      <c r="U96" s="176"/>
      <c r="V96" s="176"/>
      <c r="W96" s="170"/>
      <c r="X96" s="170"/>
      <c r="Y96" s="170"/>
      <c r="Z96" s="248"/>
      <c r="AA96" s="244"/>
      <c r="AB96" s="244"/>
      <c r="AC96" s="244"/>
      <c r="AD96" s="244"/>
      <c r="AE96" s="244"/>
      <c r="AF96" s="305"/>
      <c r="AG96" s="213"/>
      <c r="AH96" s="213"/>
      <c r="AI96" s="213"/>
      <c r="AJ96" s="213"/>
      <c r="AK96" s="213"/>
      <c r="AL96" s="213"/>
      <c r="AM96" s="1"/>
      <c r="AN96" s="1"/>
    </row>
    <row r="97" spans="1:40" ht="15.75" hidden="1" customHeight="1">
      <c r="A97" s="273" t="s">
        <v>215</v>
      </c>
      <c r="B97" s="286"/>
      <c r="C97" s="163"/>
      <c r="D97" s="163"/>
      <c r="E97" s="163"/>
      <c r="F97" s="163"/>
      <c r="G97" s="163"/>
      <c r="H97" s="325"/>
      <c r="I97" s="161"/>
      <c r="J97" s="161"/>
      <c r="K97" s="161"/>
      <c r="L97" s="161"/>
      <c r="M97" s="161"/>
      <c r="N97" s="325"/>
      <c r="O97" s="246"/>
      <c r="P97" s="245"/>
      <c r="Q97" s="245"/>
      <c r="R97" s="245"/>
      <c r="S97" s="245"/>
      <c r="T97" s="247"/>
      <c r="U97" s="176"/>
      <c r="V97" s="176"/>
      <c r="W97" s="170"/>
      <c r="X97" s="170"/>
      <c r="Y97" s="170"/>
      <c r="Z97" s="248"/>
      <c r="AA97" s="244"/>
      <c r="AB97" s="244"/>
      <c r="AC97" s="244"/>
      <c r="AD97" s="244"/>
      <c r="AE97" s="244"/>
      <c r="AF97" s="305"/>
      <c r="AG97" s="213"/>
      <c r="AH97" s="213"/>
      <c r="AI97" s="213"/>
      <c r="AJ97" s="213"/>
      <c r="AK97" s="213"/>
      <c r="AL97" s="213"/>
      <c r="AM97" s="1"/>
      <c r="AN97" s="1"/>
    </row>
    <row r="98" spans="1:40" ht="12.75" hidden="1" customHeight="1">
      <c r="A98" s="287"/>
      <c r="B98" s="286"/>
      <c r="C98" s="163"/>
      <c r="D98" s="163"/>
      <c r="E98" s="163"/>
      <c r="F98" s="163"/>
      <c r="G98" s="163"/>
      <c r="H98" s="325"/>
      <c r="I98" s="161"/>
      <c r="J98" s="161"/>
      <c r="K98" s="161"/>
      <c r="L98" s="161"/>
      <c r="M98" s="161"/>
      <c r="N98" s="325"/>
      <c r="O98" s="246"/>
      <c r="P98" s="245"/>
      <c r="Q98" s="245"/>
      <c r="R98" s="245"/>
      <c r="S98" s="245"/>
      <c r="T98" s="247"/>
      <c r="U98" s="176"/>
      <c r="V98" s="176"/>
      <c r="W98" s="170"/>
      <c r="X98" s="170"/>
      <c r="Y98" s="170"/>
      <c r="Z98" s="248"/>
      <c r="AA98" s="244"/>
      <c r="AB98" s="244"/>
      <c r="AC98" s="244"/>
      <c r="AD98" s="244"/>
      <c r="AE98" s="244"/>
      <c r="AF98" s="305"/>
      <c r="AG98" s="213"/>
      <c r="AH98" s="213"/>
      <c r="AI98" s="213"/>
      <c r="AJ98" s="213"/>
      <c r="AK98" s="213"/>
      <c r="AL98" s="213"/>
      <c r="AM98" s="1"/>
      <c r="AN98" s="1"/>
    </row>
    <row r="99" spans="1:40" ht="58.5" hidden="1" customHeight="1">
      <c r="A99" s="128" t="s">
        <v>240</v>
      </c>
      <c r="B99" s="286"/>
      <c r="C99" s="163"/>
      <c r="D99" s="163"/>
      <c r="E99" s="163"/>
      <c r="F99" s="163"/>
      <c r="G99" s="163"/>
      <c r="H99" s="325"/>
      <c r="I99" s="161"/>
      <c r="J99" s="161"/>
      <c r="K99" s="161"/>
      <c r="L99" s="161"/>
      <c r="M99" s="161"/>
      <c r="N99" s="325"/>
      <c r="O99" s="246"/>
      <c r="P99" s="245"/>
      <c r="Q99" s="245"/>
      <c r="R99" s="245"/>
      <c r="S99" s="245"/>
      <c r="T99" s="247"/>
      <c r="U99" s="176"/>
      <c r="V99" s="176"/>
      <c r="W99" s="170"/>
      <c r="X99" s="170"/>
      <c r="Y99" s="170"/>
      <c r="Z99" s="248"/>
      <c r="AA99" s="244"/>
      <c r="AB99" s="244"/>
      <c r="AC99" s="244"/>
      <c r="AD99" s="244"/>
      <c r="AE99" s="244"/>
      <c r="AF99" s="305"/>
      <c r="AG99" s="213"/>
      <c r="AH99" s="213"/>
      <c r="AI99" s="213"/>
      <c r="AJ99" s="213"/>
      <c r="AK99" s="213"/>
      <c r="AL99" s="213"/>
      <c r="AM99" s="1"/>
      <c r="AN99" s="1"/>
    </row>
    <row r="100" spans="1:40" ht="15.75" hidden="1" customHeight="1">
      <c r="A100" s="273" t="s">
        <v>215</v>
      </c>
      <c r="B100" s="286"/>
      <c r="C100" s="163"/>
      <c r="D100" s="163"/>
      <c r="E100" s="163"/>
      <c r="F100" s="163"/>
      <c r="G100" s="163"/>
      <c r="H100" s="325"/>
      <c r="I100" s="161"/>
      <c r="J100" s="161"/>
      <c r="K100" s="161"/>
      <c r="L100" s="161"/>
      <c r="M100" s="161"/>
      <c r="N100" s="325"/>
      <c r="O100" s="246"/>
      <c r="P100" s="245"/>
      <c r="Q100" s="245"/>
      <c r="R100" s="245"/>
      <c r="S100" s="245"/>
      <c r="T100" s="247"/>
      <c r="U100" s="176"/>
      <c r="V100" s="176"/>
      <c r="W100" s="170"/>
      <c r="X100" s="170"/>
      <c r="Y100" s="170"/>
      <c r="Z100" s="248"/>
      <c r="AA100" s="244"/>
      <c r="AB100" s="244"/>
      <c r="AC100" s="244"/>
      <c r="AD100" s="244"/>
      <c r="AE100" s="244"/>
      <c r="AF100" s="305"/>
      <c r="AG100" s="213"/>
      <c r="AH100" s="213"/>
      <c r="AI100" s="213"/>
      <c r="AJ100" s="213"/>
      <c r="AK100" s="213"/>
      <c r="AL100" s="213"/>
      <c r="AM100" s="1"/>
      <c r="AN100" s="1"/>
    </row>
    <row r="101" spans="1:40" ht="12.75" hidden="1" customHeight="1">
      <c r="A101" s="287"/>
      <c r="B101" s="286"/>
      <c r="C101" s="163"/>
      <c r="D101" s="163"/>
      <c r="E101" s="163"/>
      <c r="F101" s="163"/>
      <c r="G101" s="163"/>
      <c r="H101" s="325"/>
      <c r="I101" s="161"/>
      <c r="J101" s="161"/>
      <c r="K101" s="161"/>
      <c r="L101" s="161"/>
      <c r="M101" s="161"/>
      <c r="N101" s="325"/>
      <c r="O101" s="246"/>
      <c r="P101" s="245"/>
      <c r="Q101" s="245"/>
      <c r="R101" s="245"/>
      <c r="S101" s="245"/>
      <c r="T101" s="247"/>
      <c r="U101" s="176"/>
      <c r="V101" s="176"/>
      <c r="W101" s="170"/>
      <c r="X101" s="170"/>
      <c r="Y101" s="170"/>
      <c r="Z101" s="248"/>
      <c r="AA101" s="244"/>
      <c r="AB101" s="244"/>
      <c r="AC101" s="244"/>
      <c r="AD101" s="244"/>
      <c r="AE101" s="244"/>
      <c r="AF101" s="305"/>
      <c r="AG101" s="213"/>
      <c r="AH101" s="213"/>
      <c r="AI101" s="213"/>
      <c r="AJ101" s="213"/>
      <c r="AK101" s="213"/>
      <c r="AL101" s="213"/>
      <c r="AM101" s="1"/>
      <c r="AN101" s="1"/>
    </row>
    <row r="102" spans="1:40" ht="54.75" hidden="1" customHeight="1">
      <c r="A102" s="128" t="s">
        <v>241</v>
      </c>
      <c r="B102" s="286"/>
      <c r="C102" s="163"/>
      <c r="D102" s="163"/>
      <c r="E102" s="163"/>
      <c r="F102" s="163"/>
      <c r="G102" s="163"/>
      <c r="H102" s="325"/>
      <c r="I102" s="161"/>
      <c r="J102" s="161"/>
      <c r="K102" s="161"/>
      <c r="L102" s="161"/>
      <c r="M102" s="161"/>
      <c r="N102" s="325"/>
      <c r="O102" s="246"/>
      <c r="P102" s="245"/>
      <c r="Q102" s="245"/>
      <c r="R102" s="245"/>
      <c r="S102" s="245"/>
      <c r="T102" s="247"/>
      <c r="U102" s="176"/>
      <c r="V102" s="176"/>
      <c r="W102" s="170"/>
      <c r="X102" s="170"/>
      <c r="Y102" s="170"/>
      <c r="Z102" s="248"/>
      <c r="AA102" s="244"/>
      <c r="AB102" s="244"/>
      <c r="AC102" s="244"/>
      <c r="AD102" s="244"/>
      <c r="AE102" s="244"/>
      <c r="AF102" s="305"/>
      <c r="AG102" s="213"/>
      <c r="AH102" s="213"/>
      <c r="AI102" s="213"/>
      <c r="AJ102" s="213"/>
      <c r="AK102" s="213"/>
      <c r="AL102" s="213"/>
      <c r="AM102" s="1"/>
      <c r="AN102" s="1"/>
    </row>
    <row r="103" spans="1:40" ht="45.75" hidden="1" customHeight="1">
      <c r="A103" s="128" t="s">
        <v>242</v>
      </c>
      <c r="B103" s="286"/>
      <c r="C103" s="163"/>
      <c r="D103" s="163"/>
      <c r="E103" s="163"/>
      <c r="F103" s="163"/>
      <c r="G103" s="163"/>
      <c r="H103" s="325"/>
      <c r="I103" s="161"/>
      <c r="J103" s="161"/>
      <c r="K103" s="161"/>
      <c r="L103" s="161"/>
      <c r="M103" s="161"/>
      <c r="N103" s="325"/>
      <c r="O103" s="246"/>
      <c r="P103" s="245"/>
      <c r="Q103" s="245"/>
      <c r="R103" s="245"/>
      <c r="S103" s="245"/>
      <c r="T103" s="247"/>
      <c r="U103" s="176"/>
      <c r="V103" s="176"/>
      <c r="W103" s="170"/>
      <c r="X103" s="170"/>
      <c r="Y103" s="170"/>
      <c r="Z103" s="248"/>
      <c r="AA103" s="244"/>
      <c r="AB103" s="244"/>
      <c r="AC103" s="244"/>
      <c r="AD103" s="244"/>
      <c r="AE103" s="244"/>
      <c r="AF103" s="305"/>
      <c r="AG103" s="213"/>
      <c r="AH103" s="213"/>
      <c r="AI103" s="213"/>
      <c r="AJ103" s="213"/>
      <c r="AK103" s="213"/>
      <c r="AL103" s="213"/>
    </row>
    <row r="104" spans="1:40" ht="61.5" hidden="1" customHeight="1">
      <c r="A104" s="133" t="s">
        <v>199</v>
      </c>
      <c r="B104" s="286"/>
      <c r="C104" s="163"/>
      <c r="D104" s="163"/>
      <c r="E104" s="163"/>
      <c r="F104" s="163"/>
      <c r="G104" s="163"/>
      <c r="H104" s="325"/>
      <c r="I104" s="161"/>
      <c r="J104" s="161"/>
      <c r="K104" s="161"/>
      <c r="L104" s="161"/>
      <c r="M104" s="161"/>
      <c r="N104" s="325"/>
      <c r="O104" s="246"/>
      <c r="P104" s="245"/>
      <c r="Q104" s="245"/>
      <c r="R104" s="245"/>
      <c r="S104" s="245"/>
      <c r="T104" s="247"/>
      <c r="U104" s="176"/>
      <c r="V104" s="176"/>
      <c r="W104" s="170"/>
      <c r="X104" s="170"/>
      <c r="Y104" s="170"/>
      <c r="Z104" s="248"/>
      <c r="AA104" s="244"/>
      <c r="AB104" s="244"/>
      <c r="AC104" s="244"/>
      <c r="AD104" s="244"/>
      <c r="AE104" s="244"/>
      <c r="AF104" s="305"/>
      <c r="AG104" s="213"/>
      <c r="AH104" s="213"/>
      <c r="AI104" s="213"/>
      <c r="AJ104" s="213"/>
      <c r="AK104" s="213"/>
      <c r="AL104" s="213"/>
    </row>
    <row r="105" spans="1:40" ht="77.25" customHeight="1">
      <c r="A105" s="133" t="s">
        <v>201</v>
      </c>
      <c r="B105" s="155" t="s">
        <v>270</v>
      </c>
      <c r="C105" s="163">
        <v>8.1999999999999993</v>
      </c>
      <c r="D105" s="161">
        <v>9.5</v>
      </c>
      <c r="E105" s="161">
        <v>9.9499999999999993</v>
      </c>
      <c r="F105" s="162">
        <v>10.4</v>
      </c>
      <c r="G105" s="161">
        <v>10.8</v>
      </c>
      <c r="H105" s="325">
        <v>11.26</v>
      </c>
      <c r="I105" s="161">
        <v>8.1999999999999993</v>
      </c>
      <c r="J105" s="161">
        <v>9.5</v>
      </c>
      <c r="K105" s="161">
        <v>9.9499999999999993</v>
      </c>
      <c r="L105" s="162">
        <v>10.4</v>
      </c>
      <c r="M105" s="161">
        <v>10.8</v>
      </c>
      <c r="N105" s="325">
        <v>11.26</v>
      </c>
      <c r="O105" s="246"/>
      <c r="P105" s="245"/>
      <c r="Q105" s="245"/>
      <c r="R105" s="245"/>
      <c r="S105" s="245"/>
      <c r="T105" s="247"/>
      <c r="U105" s="176">
        <v>9</v>
      </c>
      <c r="V105" s="176">
        <v>9</v>
      </c>
      <c r="W105" s="172">
        <v>9</v>
      </c>
      <c r="X105" s="172">
        <v>9</v>
      </c>
      <c r="Y105" s="172">
        <v>9</v>
      </c>
      <c r="Z105" s="178">
        <v>9</v>
      </c>
      <c r="AA105" s="244">
        <v>19722</v>
      </c>
      <c r="AB105" s="244">
        <v>27685</v>
      </c>
      <c r="AC105" s="244">
        <v>28796</v>
      </c>
      <c r="AD105" s="244">
        <v>30370</v>
      </c>
      <c r="AE105" s="244">
        <v>31482</v>
      </c>
      <c r="AF105" s="305">
        <v>32592</v>
      </c>
      <c r="AG105" s="213">
        <v>2.13</v>
      </c>
      <c r="AH105" s="213">
        <v>2.99</v>
      </c>
      <c r="AI105" s="214">
        <f>AI107+AI108+AI109</f>
        <v>3.11</v>
      </c>
      <c r="AJ105" s="213">
        <f>AJ107+AJ108+AJ109</f>
        <v>3.28</v>
      </c>
      <c r="AK105" s="213">
        <f>AK107+AK108+AK109</f>
        <v>3.4</v>
      </c>
      <c r="AL105" s="213">
        <f>AL107+AL108+AL109</f>
        <v>3.52</v>
      </c>
    </row>
    <row r="106" spans="1:40">
      <c r="A106" s="288" t="s">
        <v>215</v>
      </c>
      <c r="B106" s="286"/>
      <c r="C106" s="163"/>
      <c r="D106" s="161"/>
      <c r="E106" s="161"/>
      <c r="F106" s="161"/>
      <c r="G106" s="161"/>
      <c r="H106" s="325"/>
      <c r="I106" s="161"/>
      <c r="J106" s="161"/>
      <c r="K106" s="161"/>
      <c r="L106" s="161"/>
      <c r="M106" s="161"/>
      <c r="N106" s="325"/>
      <c r="O106" s="246"/>
      <c r="P106" s="245"/>
      <c r="Q106" s="245"/>
      <c r="R106" s="245"/>
      <c r="S106" s="245"/>
      <c r="T106" s="247"/>
      <c r="U106" s="176"/>
      <c r="V106" s="176"/>
      <c r="W106" s="172"/>
      <c r="X106" s="172"/>
      <c r="Y106" s="172"/>
      <c r="Z106" s="178"/>
      <c r="AA106" s="244"/>
      <c r="AB106" s="244"/>
      <c r="AC106" s="244"/>
      <c r="AD106" s="244"/>
      <c r="AE106" s="244"/>
      <c r="AF106" s="305"/>
      <c r="AG106" s="213"/>
      <c r="AH106" s="213"/>
      <c r="AI106" s="213"/>
      <c r="AJ106" s="213"/>
      <c r="AK106" s="213"/>
      <c r="AL106" s="213"/>
    </row>
    <row r="107" spans="1:40">
      <c r="A107" s="288" t="s">
        <v>282</v>
      </c>
      <c r="B107" s="286" t="s">
        <v>284</v>
      </c>
      <c r="C107" s="163">
        <v>5.7</v>
      </c>
      <c r="D107" s="161">
        <v>0</v>
      </c>
      <c r="E107" s="161">
        <v>0</v>
      </c>
      <c r="F107" s="161">
        <v>0</v>
      </c>
      <c r="G107" s="161">
        <v>0</v>
      </c>
      <c r="H107" s="325">
        <v>0</v>
      </c>
      <c r="I107" s="161">
        <v>5.7</v>
      </c>
      <c r="J107" s="161">
        <v>0</v>
      </c>
      <c r="K107" s="161">
        <v>0</v>
      </c>
      <c r="L107" s="161">
        <v>0</v>
      </c>
      <c r="M107" s="161">
        <v>0</v>
      </c>
      <c r="N107" s="325">
        <v>0</v>
      </c>
      <c r="O107" s="246"/>
      <c r="P107" s="245"/>
      <c r="Q107" s="245"/>
      <c r="R107" s="245"/>
      <c r="S107" s="245"/>
      <c r="T107" s="247"/>
      <c r="U107" s="176">
        <v>3</v>
      </c>
      <c r="V107" s="176"/>
      <c r="W107" s="172">
        <v>0</v>
      </c>
      <c r="X107" s="172">
        <v>0</v>
      </c>
      <c r="Y107" s="172">
        <v>0</v>
      </c>
      <c r="Z107" s="178">
        <v>0</v>
      </c>
      <c r="AA107" s="244">
        <v>23889</v>
      </c>
      <c r="AB107" s="244">
        <v>0</v>
      </c>
      <c r="AC107" s="244">
        <v>0</v>
      </c>
      <c r="AD107" s="244">
        <v>0</v>
      </c>
      <c r="AE107" s="244">
        <v>0</v>
      </c>
      <c r="AF107" s="305">
        <v>0</v>
      </c>
      <c r="AG107" s="213">
        <v>0.86</v>
      </c>
      <c r="AH107" s="213">
        <v>0</v>
      </c>
      <c r="AI107" s="213">
        <v>0</v>
      </c>
      <c r="AJ107" s="213">
        <v>0</v>
      </c>
      <c r="AK107" s="213">
        <v>0</v>
      </c>
      <c r="AL107" s="213">
        <v>0</v>
      </c>
    </row>
    <row r="108" spans="1:40">
      <c r="A108" s="288" t="s">
        <v>304</v>
      </c>
      <c r="B108" s="286" t="s">
        <v>284</v>
      </c>
      <c r="C108" s="163">
        <v>2</v>
      </c>
      <c r="D108" s="161">
        <v>8.8000000000000007</v>
      </c>
      <c r="E108" s="161">
        <v>9.1999999999999993</v>
      </c>
      <c r="F108" s="161">
        <v>9.6</v>
      </c>
      <c r="G108" s="161">
        <v>10</v>
      </c>
      <c r="H108" s="325">
        <v>10.4</v>
      </c>
      <c r="I108" s="161">
        <v>2</v>
      </c>
      <c r="J108" s="161">
        <v>8.8000000000000007</v>
      </c>
      <c r="K108" s="161">
        <v>9.1999999999999993</v>
      </c>
      <c r="L108" s="161">
        <v>9.6</v>
      </c>
      <c r="M108" s="161">
        <v>10</v>
      </c>
      <c r="N108" s="325">
        <v>10.4</v>
      </c>
      <c r="O108" s="246"/>
      <c r="P108" s="245"/>
      <c r="Q108" s="245"/>
      <c r="R108" s="245"/>
      <c r="S108" s="245"/>
      <c r="T108" s="247"/>
      <c r="U108" s="176">
        <v>4</v>
      </c>
      <c r="V108" s="176">
        <v>7</v>
      </c>
      <c r="W108" s="172">
        <v>7</v>
      </c>
      <c r="X108" s="172">
        <v>7</v>
      </c>
      <c r="Y108" s="172">
        <v>7</v>
      </c>
      <c r="Z108" s="178">
        <v>7</v>
      </c>
      <c r="AA108" s="244">
        <v>20706</v>
      </c>
      <c r="AB108" s="244">
        <v>31429</v>
      </c>
      <c r="AC108" s="244">
        <v>32738</v>
      </c>
      <c r="AD108" s="244">
        <v>34524</v>
      </c>
      <c r="AE108" s="244">
        <v>35714</v>
      </c>
      <c r="AF108" s="305">
        <v>36905</v>
      </c>
      <c r="AG108" s="213">
        <v>0.97</v>
      </c>
      <c r="AH108" s="213">
        <v>2.64</v>
      </c>
      <c r="AI108" s="213">
        <v>2.75</v>
      </c>
      <c r="AJ108" s="213">
        <v>2.9</v>
      </c>
      <c r="AK108" s="213">
        <v>3</v>
      </c>
      <c r="AL108" s="213">
        <v>3.1</v>
      </c>
    </row>
    <row r="109" spans="1:40">
      <c r="A109" s="288" t="s">
        <v>283</v>
      </c>
      <c r="B109" s="286" t="s">
        <v>284</v>
      </c>
      <c r="C109" s="163">
        <v>0.5</v>
      </c>
      <c r="D109" s="161">
        <v>0.72499999999999998</v>
      </c>
      <c r="E109" s="161">
        <v>0.75</v>
      </c>
      <c r="F109" s="161">
        <v>0.8</v>
      </c>
      <c r="G109" s="161">
        <v>0.83</v>
      </c>
      <c r="H109" s="325">
        <v>0.86</v>
      </c>
      <c r="I109" s="161">
        <v>0.5</v>
      </c>
      <c r="J109" s="161">
        <v>0.72499999999999998</v>
      </c>
      <c r="K109" s="161">
        <v>0.75</v>
      </c>
      <c r="L109" s="161">
        <v>0.8</v>
      </c>
      <c r="M109" s="161">
        <v>0.83</v>
      </c>
      <c r="N109" s="325">
        <v>0.86</v>
      </c>
      <c r="O109" s="246"/>
      <c r="P109" s="245"/>
      <c r="Q109" s="245"/>
      <c r="R109" s="245"/>
      <c r="S109" s="245"/>
      <c r="T109" s="247"/>
      <c r="U109" s="176">
        <v>2</v>
      </c>
      <c r="V109" s="176">
        <v>2</v>
      </c>
      <c r="W109" s="172">
        <v>2</v>
      </c>
      <c r="X109" s="172">
        <v>2</v>
      </c>
      <c r="Y109" s="172">
        <v>2</v>
      </c>
      <c r="Z109" s="178">
        <v>2</v>
      </c>
      <c r="AA109" s="244">
        <v>12500</v>
      </c>
      <c r="AB109" s="244">
        <v>14583</v>
      </c>
      <c r="AC109" s="244">
        <v>15000</v>
      </c>
      <c r="AD109" s="244">
        <v>15833</v>
      </c>
      <c r="AE109" s="244">
        <v>16667</v>
      </c>
      <c r="AF109" s="305">
        <v>17500</v>
      </c>
      <c r="AG109" s="213">
        <v>0.3</v>
      </c>
      <c r="AH109" s="213">
        <v>0.35</v>
      </c>
      <c r="AI109" s="213">
        <v>0.36</v>
      </c>
      <c r="AJ109" s="213">
        <v>0.38</v>
      </c>
      <c r="AK109" s="213">
        <v>0.4</v>
      </c>
      <c r="AL109" s="213">
        <v>0.42</v>
      </c>
    </row>
    <row r="110" spans="1:40" ht="37.5" hidden="1" customHeight="1">
      <c r="A110" s="133" t="s">
        <v>243</v>
      </c>
      <c r="B110" s="286"/>
      <c r="C110" s="163"/>
      <c r="D110" s="163"/>
      <c r="E110" s="163"/>
      <c r="F110" s="163"/>
      <c r="G110" s="163"/>
      <c r="H110" s="325"/>
      <c r="I110" s="161"/>
      <c r="J110" s="161"/>
      <c r="K110" s="161"/>
      <c r="L110" s="161"/>
      <c r="M110" s="161"/>
      <c r="N110" s="325"/>
      <c r="O110" s="246"/>
      <c r="P110" s="245"/>
      <c r="Q110" s="245"/>
      <c r="R110" s="245"/>
      <c r="S110" s="245"/>
      <c r="T110" s="247"/>
      <c r="U110" s="176"/>
      <c r="V110" s="176"/>
      <c r="W110" s="172"/>
      <c r="X110" s="172"/>
      <c r="Y110" s="172"/>
      <c r="Z110" s="178"/>
      <c r="AA110" s="244"/>
      <c r="AB110" s="244"/>
      <c r="AC110" s="244"/>
      <c r="AD110" s="244"/>
      <c r="AE110" s="244"/>
      <c r="AF110" s="305"/>
      <c r="AG110" s="213"/>
      <c r="AH110" s="213"/>
      <c r="AI110" s="213"/>
      <c r="AJ110" s="213"/>
      <c r="AK110" s="213"/>
      <c r="AL110" s="213"/>
    </row>
    <row r="111" spans="1:40" ht="12.75" hidden="1" customHeight="1">
      <c r="A111" s="287" t="s">
        <v>215</v>
      </c>
      <c r="B111" s="286"/>
      <c r="C111" s="163"/>
      <c r="D111" s="163"/>
      <c r="E111" s="163"/>
      <c r="F111" s="163"/>
      <c r="G111" s="163"/>
      <c r="H111" s="325"/>
      <c r="I111" s="161"/>
      <c r="J111" s="161"/>
      <c r="K111" s="161"/>
      <c r="L111" s="161"/>
      <c r="M111" s="161"/>
      <c r="N111" s="325"/>
      <c r="O111" s="246"/>
      <c r="P111" s="245"/>
      <c r="Q111" s="245"/>
      <c r="R111" s="245"/>
      <c r="S111" s="245"/>
      <c r="T111" s="247"/>
      <c r="U111" s="176"/>
      <c r="V111" s="176"/>
      <c r="W111" s="172"/>
      <c r="X111" s="172"/>
      <c r="Y111" s="172"/>
      <c r="Z111" s="178"/>
      <c r="AA111" s="244"/>
      <c r="AB111" s="244"/>
      <c r="AC111" s="244"/>
      <c r="AD111" s="244"/>
      <c r="AE111" s="244"/>
      <c r="AF111" s="305"/>
      <c r="AG111" s="213"/>
      <c r="AH111" s="213"/>
      <c r="AI111" s="213"/>
      <c r="AJ111" s="213"/>
      <c r="AK111" s="213"/>
      <c r="AL111" s="213"/>
    </row>
    <row r="112" spans="1:40" ht="12.75" hidden="1" customHeight="1">
      <c r="A112" s="288"/>
      <c r="B112" s="286"/>
      <c r="C112" s="163"/>
      <c r="D112" s="163"/>
      <c r="E112" s="163"/>
      <c r="F112" s="163"/>
      <c r="G112" s="163"/>
      <c r="H112" s="325"/>
      <c r="I112" s="161"/>
      <c r="J112" s="161"/>
      <c r="K112" s="161"/>
      <c r="L112" s="161"/>
      <c r="M112" s="161"/>
      <c r="N112" s="325"/>
      <c r="O112" s="246"/>
      <c r="P112" s="245"/>
      <c r="Q112" s="245"/>
      <c r="R112" s="245"/>
      <c r="S112" s="245"/>
      <c r="T112" s="247"/>
      <c r="U112" s="176"/>
      <c r="V112" s="176"/>
      <c r="W112" s="172"/>
      <c r="X112" s="172"/>
      <c r="Y112" s="172"/>
      <c r="Z112" s="178"/>
      <c r="AA112" s="244"/>
      <c r="AB112" s="244"/>
      <c r="AC112" s="244"/>
      <c r="AD112" s="244"/>
      <c r="AE112" s="244"/>
      <c r="AF112" s="305"/>
      <c r="AG112" s="213"/>
      <c r="AH112" s="213"/>
      <c r="AI112" s="213"/>
      <c r="AJ112" s="213"/>
      <c r="AK112" s="213"/>
      <c r="AL112" s="213"/>
    </row>
    <row r="113" spans="1:40" ht="39" customHeight="1">
      <c r="A113" s="133" t="s">
        <v>244</v>
      </c>
      <c r="B113" s="155" t="s">
        <v>270</v>
      </c>
      <c r="C113" s="163">
        <f t="shared" ref="C113" si="2">C115+C116+C117+C118+C119+C120+C121</f>
        <v>13.709999999999999</v>
      </c>
      <c r="D113" s="163">
        <f>D115+D116+D117+D118+D119+D120+D121</f>
        <v>13.940000000000001</v>
      </c>
      <c r="E113" s="163">
        <f>E115+E116+E117+E118+E119+E120+E121</f>
        <v>15.6</v>
      </c>
      <c r="F113" s="163">
        <f>F115+F116+F117+F118+F119+F120+F121</f>
        <v>16.55</v>
      </c>
      <c r="G113" s="163">
        <f>G115+G116+G117+G118+G119+G120+G121</f>
        <v>17.09</v>
      </c>
      <c r="H113" s="325">
        <f>H115+H116+H117+H118+H119+H120+H121</f>
        <v>17.75</v>
      </c>
      <c r="I113" s="161">
        <v>15.35</v>
      </c>
      <c r="J113" s="161">
        <v>15.7</v>
      </c>
      <c r="K113" s="161">
        <f>K115+K116+K117+K118+K119+K120+K121</f>
        <v>17.359999999999996</v>
      </c>
      <c r="L113" s="161">
        <f>L115+L116+L117+L118+L119+L120+L121</f>
        <v>18.43</v>
      </c>
      <c r="M113" s="161">
        <f>M115+M116+M117+M118+M119+M120+M121</f>
        <v>19.100000000000001</v>
      </c>
      <c r="N113" s="326">
        <f>N115+N116+N117+N118+N119+N120+N121</f>
        <v>19.850000000000001</v>
      </c>
      <c r="O113" s="246"/>
      <c r="P113" s="245"/>
      <c r="Q113" s="245"/>
      <c r="R113" s="245"/>
      <c r="S113" s="245"/>
      <c r="T113" s="247"/>
      <c r="U113" s="176">
        <v>23</v>
      </c>
      <c r="V113" s="176">
        <v>21</v>
      </c>
      <c r="W113" s="172">
        <v>20</v>
      </c>
      <c r="X113" s="172">
        <v>20</v>
      </c>
      <c r="Y113" s="172">
        <v>20</v>
      </c>
      <c r="Z113" s="178">
        <v>20</v>
      </c>
      <c r="AA113" s="244">
        <v>23913</v>
      </c>
      <c r="AB113" s="244">
        <v>20635</v>
      </c>
      <c r="AC113" s="244">
        <v>24166</v>
      </c>
      <c r="AD113" s="244">
        <v>25417</v>
      </c>
      <c r="AE113" s="244">
        <v>26417</v>
      </c>
      <c r="AF113" s="305">
        <v>27917</v>
      </c>
      <c r="AG113" s="215">
        <f t="shared" ref="AG113:AL113" si="3">AG115+AG116+AG117+AG118+AG119+AG120+AG121</f>
        <v>6.6000000000000005</v>
      </c>
      <c r="AH113" s="215">
        <f t="shared" si="3"/>
        <v>5.2099999999999991</v>
      </c>
      <c r="AI113" s="215">
        <f t="shared" si="3"/>
        <v>5.7599999999999989</v>
      </c>
      <c r="AJ113" s="213">
        <v>6.1</v>
      </c>
      <c r="AK113" s="214">
        <f t="shared" si="3"/>
        <v>6.335</v>
      </c>
      <c r="AL113" s="215">
        <f t="shared" si="3"/>
        <v>6.69</v>
      </c>
      <c r="AM113" s="154"/>
      <c r="AN113" s="154"/>
    </row>
    <row r="114" spans="1:40">
      <c r="A114" s="287" t="s">
        <v>215</v>
      </c>
      <c r="B114" s="286"/>
      <c r="C114" s="163"/>
      <c r="D114" s="163"/>
      <c r="E114" s="163"/>
      <c r="F114" s="163"/>
      <c r="G114" s="163"/>
      <c r="H114" s="325"/>
      <c r="I114" s="161"/>
      <c r="J114" s="161"/>
      <c r="K114" s="161"/>
      <c r="L114" s="161"/>
      <c r="M114" s="327"/>
      <c r="N114" s="325"/>
      <c r="O114" s="246"/>
      <c r="P114" s="245"/>
      <c r="Q114" s="245"/>
      <c r="R114" s="245"/>
      <c r="S114" s="245"/>
      <c r="T114" s="247"/>
      <c r="U114" s="176"/>
      <c r="V114" s="176"/>
      <c r="W114" s="170"/>
      <c r="X114" s="170"/>
      <c r="Y114" s="170"/>
      <c r="Z114" s="248"/>
      <c r="AA114" s="244"/>
      <c r="AB114" s="244"/>
      <c r="AC114" s="244"/>
      <c r="AD114" s="244"/>
      <c r="AE114" s="244"/>
      <c r="AF114" s="305"/>
      <c r="AG114" s="213"/>
      <c r="AH114" s="213"/>
      <c r="AI114" s="215"/>
      <c r="AJ114" s="213"/>
      <c r="AK114" s="213"/>
      <c r="AL114" s="213"/>
    </row>
    <row r="115" spans="1:40">
      <c r="A115" s="289" t="s">
        <v>285</v>
      </c>
      <c r="B115" s="290" t="s">
        <v>270</v>
      </c>
      <c r="C115" s="163">
        <v>4.2</v>
      </c>
      <c r="D115" s="163">
        <v>3.87</v>
      </c>
      <c r="E115" s="163">
        <v>4</v>
      </c>
      <c r="F115" s="163">
        <v>4.2</v>
      </c>
      <c r="G115" s="163">
        <v>4.3</v>
      </c>
      <c r="H115" s="325">
        <v>4.5</v>
      </c>
      <c r="I115" s="328">
        <v>4.7</v>
      </c>
      <c r="J115" s="328">
        <v>4.3</v>
      </c>
      <c r="K115" s="328">
        <v>4.5</v>
      </c>
      <c r="L115" s="329">
        <v>4.6500000000000004</v>
      </c>
      <c r="M115" s="330">
        <v>4.8</v>
      </c>
      <c r="N115" s="331">
        <v>5</v>
      </c>
      <c r="O115" s="246"/>
      <c r="P115" s="245"/>
      <c r="Q115" s="245"/>
      <c r="R115" s="245"/>
      <c r="S115" s="245"/>
      <c r="T115" s="247"/>
      <c r="U115" s="176">
        <v>11</v>
      </c>
      <c r="V115" s="176">
        <v>8</v>
      </c>
      <c r="W115" s="176">
        <v>6</v>
      </c>
      <c r="X115" s="176">
        <v>6</v>
      </c>
      <c r="Y115" s="176">
        <v>6</v>
      </c>
      <c r="Z115" s="176">
        <v>6</v>
      </c>
      <c r="AA115" s="244">
        <v>21970</v>
      </c>
      <c r="AB115" s="244">
        <v>20833</v>
      </c>
      <c r="AC115" s="244">
        <v>29166</v>
      </c>
      <c r="AD115" s="244">
        <v>30555</v>
      </c>
      <c r="AE115" s="244">
        <v>31944</v>
      </c>
      <c r="AF115" s="305">
        <v>33330</v>
      </c>
      <c r="AG115" s="297">
        <v>2.9</v>
      </c>
      <c r="AH115" s="297">
        <v>2</v>
      </c>
      <c r="AI115" s="298">
        <v>2.1</v>
      </c>
      <c r="AJ115" s="213">
        <v>2.2000000000000002</v>
      </c>
      <c r="AK115" s="213">
        <v>2.2999999999999998</v>
      </c>
      <c r="AL115" s="215">
        <v>2.4</v>
      </c>
      <c r="AM115" s="154"/>
    </row>
    <row r="116" spans="1:40">
      <c r="A116" s="289" t="s">
        <v>286</v>
      </c>
      <c r="B116" s="290" t="s">
        <v>270</v>
      </c>
      <c r="C116" s="163">
        <v>1.35</v>
      </c>
      <c r="D116" s="163">
        <v>3.21</v>
      </c>
      <c r="E116" s="163">
        <v>3.33</v>
      </c>
      <c r="F116" s="163">
        <v>3.5</v>
      </c>
      <c r="G116" s="163">
        <v>3.6</v>
      </c>
      <c r="H116" s="325">
        <v>3.8</v>
      </c>
      <c r="I116" s="328">
        <v>1.5</v>
      </c>
      <c r="J116" s="328">
        <v>3.6</v>
      </c>
      <c r="K116" s="328">
        <v>3.7</v>
      </c>
      <c r="L116" s="329">
        <v>3.9</v>
      </c>
      <c r="M116" s="330">
        <v>4.05</v>
      </c>
      <c r="N116" s="332">
        <v>4.2</v>
      </c>
      <c r="O116" s="246"/>
      <c r="P116" s="245"/>
      <c r="Q116" s="245"/>
      <c r="R116" s="245"/>
      <c r="S116" s="245"/>
      <c r="T116" s="247"/>
      <c r="U116" s="176">
        <v>3</v>
      </c>
      <c r="V116" s="176">
        <v>3</v>
      </c>
      <c r="W116" s="176">
        <v>3</v>
      </c>
      <c r="X116" s="176">
        <v>3</v>
      </c>
      <c r="Y116" s="176">
        <v>3</v>
      </c>
      <c r="Z116" s="176">
        <v>3</v>
      </c>
      <c r="AA116" s="244">
        <v>18055</v>
      </c>
      <c r="AB116" s="244">
        <v>18611</v>
      </c>
      <c r="AC116" s="244">
        <v>19944</v>
      </c>
      <c r="AD116" s="244">
        <v>22222</v>
      </c>
      <c r="AE116" s="244">
        <v>23055</v>
      </c>
      <c r="AF116" s="305">
        <v>23888</v>
      </c>
      <c r="AG116" s="297">
        <v>0.65</v>
      </c>
      <c r="AH116" s="297">
        <v>0.67</v>
      </c>
      <c r="AI116" s="297">
        <v>0.7</v>
      </c>
      <c r="AJ116" s="213">
        <v>0.8</v>
      </c>
      <c r="AK116" s="213">
        <v>0.83</v>
      </c>
      <c r="AL116" s="213">
        <v>0.86</v>
      </c>
      <c r="AM116" s="154"/>
    </row>
    <row r="117" spans="1:40">
      <c r="A117" s="289" t="s">
        <v>296</v>
      </c>
      <c r="B117" s="290" t="s">
        <v>270</v>
      </c>
      <c r="C117" s="163">
        <v>2.1</v>
      </c>
      <c r="D117" s="163">
        <v>2.2000000000000002</v>
      </c>
      <c r="E117" s="163">
        <v>2.4300000000000002</v>
      </c>
      <c r="F117" s="163">
        <v>2.5</v>
      </c>
      <c r="G117" s="163">
        <v>2.6</v>
      </c>
      <c r="H117" s="325">
        <v>2.7</v>
      </c>
      <c r="I117" s="328">
        <v>2.2999999999999998</v>
      </c>
      <c r="J117" s="328">
        <v>2.6</v>
      </c>
      <c r="K117" s="328">
        <v>2.7</v>
      </c>
      <c r="L117" s="329">
        <v>2.8</v>
      </c>
      <c r="M117" s="330">
        <v>2.9</v>
      </c>
      <c r="N117" s="331">
        <v>3</v>
      </c>
      <c r="O117" s="246"/>
      <c r="P117" s="245"/>
      <c r="Q117" s="245"/>
      <c r="R117" s="245"/>
      <c r="S117" s="245"/>
      <c r="T117" s="247"/>
      <c r="U117" s="176">
        <v>4</v>
      </c>
      <c r="V117" s="176">
        <v>3</v>
      </c>
      <c r="W117" s="176">
        <v>3</v>
      </c>
      <c r="X117" s="176">
        <v>3</v>
      </c>
      <c r="Y117" s="176">
        <v>3</v>
      </c>
      <c r="Z117" s="176">
        <v>3</v>
      </c>
      <c r="AA117" s="244">
        <v>21458</v>
      </c>
      <c r="AB117" s="244">
        <v>17500</v>
      </c>
      <c r="AC117" s="244">
        <v>22222</v>
      </c>
      <c r="AD117" s="244">
        <v>22778</v>
      </c>
      <c r="AE117" s="244">
        <v>23611</v>
      </c>
      <c r="AF117" s="305">
        <v>24444</v>
      </c>
      <c r="AG117" s="297">
        <v>1.03</v>
      </c>
      <c r="AH117" s="297">
        <v>0.63</v>
      </c>
      <c r="AI117" s="297">
        <v>0.8</v>
      </c>
      <c r="AJ117" s="213">
        <v>0.82</v>
      </c>
      <c r="AK117" s="213">
        <v>0.85</v>
      </c>
      <c r="AL117" s="213">
        <v>0.88</v>
      </c>
      <c r="AM117" s="154"/>
    </row>
    <row r="118" spans="1:40">
      <c r="A118" s="289" t="s">
        <v>287</v>
      </c>
      <c r="B118" s="290" t="s">
        <v>270</v>
      </c>
      <c r="C118" s="163">
        <v>2.85</v>
      </c>
      <c r="D118" s="163">
        <v>2.25</v>
      </c>
      <c r="E118" s="163">
        <v>2.34</v>
      </c>
      <c r="F118" s="163">
        <v>2.4</v>
      </c>
      <c r="G118" s="163">
        <v>2.5</v>
      </c>
      <c r="H118" s="325">
        <v>2.6</v>
      </c>
      <c r="I118" s="328">
        <v>3.2</v>
      </c>
      <c r="J118" s="328">
        <v>2.5</v>
      </c>
      <c r="K118" s="328">
        <v>2.6</v>
      </c>
      <c r="L118" s="329">
        <v>2.7</v>
      </c>
      <c r="M118" s="330">
        <v>2.8</v>
      </c>
      <c r="N118" s="332">
        <v>2.9</v>
      </c>
      <c r="O118" s="246"/>
      <c r="P118" s="245"/>
      <c r="Q118" s="245"/>
      <c r="R118" s="245"/>
      <c r="S118" s="245"/>
      <c r="T118" s="247"/>
      <c r="U118" s="176">
        <v>4</v>
      </c>
      <c r="V118" s="176">
        <v>4</v>
      </c>
      <c r="W118" s="176">
        <v>4</v>
      </c>
      <c r="X118" s="176">
        <v>4</v>
      </c>
      <c r="Y118" s="176">
        <v>4</v>
      </c>
      <c r="Z118" s="176">
        <v>4</v>
      </c>
      <c r="AA118" s="244">
        <v>23333</v>
      </c>
      <c r="AB118" s="244">
        <v>21041</v>
      </c>
      <c r="AC118" s="244">
        <v>21875</v>
      </c>
      <c r="AD118" s="244">
        <v>22917</v>
      </c>
      <c r="AE118" s="244">
        <v>23958</v>
      </c>
      <c r="AF118" s="305">
        <v>27083</v>
      </c>
      <c r="AG118" s="297">
        <v>1.1200000000000001</v>
      </c>
      <c r="AH118" s="297">
        <v>1.01</v>
      </c>
      <c r="AI118" s="297">
        <v>1.05</v>
      </c>
      <c r="AJ118" s="213">
        <v>1.1000000000000001</v>
      </c>
      <c r="AK118" s="213">
        <v>1.1499999999999999</v>
      </c>
      <c r="AL118" s="213">
        <v>1.3</v>
      </c>
      <c r="AM118" s="154"/>
    </row>
    <row r="119" spans="1:40">
      <c r="A119" s="289" t="s">
        <v>288</v>
      </c>
      <c r="B119" s="290" t="s">
        <v>270</v>
      </c>
      <c r="C119" s="163">
        <v>1.45</v>
      </c>
      <c r="D119" s="163">
        <v>1.44</v>
      </c>
      <c r="E119" s="163">
        <v>1.5</v>
      </c>
      <c r="F119" s="163">
        <v>1.55</v>
      </c>
      <c r="G119" s="163">
        <v>1.6</v>
      </c>
      <c r="H119" s="325">
        <v>1.7</v>
      </c>
      <c r="I119" s="328">
        <v>1.6</v>
      </c>
      <c r="J119" s="328">
        <v>1.6</v>
      </c>
      <c r="K119" s="328">
        <v>1.66</v>
      </c>
      <c r="L119" s="329">
        <v>1.73</v>
      </c>
      <c r="M119" s="330">
        <v>1.8</v>
      </c>
      <c r="N119" s="332">
        <v>1.9</v>
      </c>
      <c r="O119" s="246"/>
      <c r="P119" s="245"/>
      <c r="Q119" s="245"/>
      <c r="R119" s="245"/>
      <c r="S119" s="245"/>
      <c r="T119" s="247"/>
      <c r="U119" s="176">
        <v>2</v>
      </c>
      <c r="V119" s="176">
        <v>2</v>
      </c>
      <c r="W119" s="176">
        <v>2</v>
      </c>
      <c r="X119" s="176">
        <v>2</v>
      </c>
      <c r="Y119" s="176">
        <v>2</v>
      </c>
      <c r="Z119" s="176">
        <v>2</v>
      </c>
      <c r="AA119" s="244">
        <v>22500</v>
      </c>
      <c r="AB119" s="244">
        <v>22917</v>
      </c>
      <c r="AC119" s="244">
        <v>23333</v>
      </c>
      <c r="AD119" s="244">
        <v>25000</v>
      </c>
      <c r="AE119" s="244">
        <v>25833</v>
      </c>
      <c r="AF119" s="305">
        <v>28160</v>
      </c>
      <c r="AG119" s="297">
        <v>0.54</v>
      </c>
      <c r="AH119" s="297">
        <v>0.55000000000000004</v>
      </c>
      <c r="AI119" s="297">
        <v>0.56000000000000005</v>
      </c>
      <c r="AJ119" s="213">
        <v>0.6</v>
      </c>
      <c r="AK119" s="213">
        <v>0.62</v>
      </c>
      <c r="AL119" s="213">
        <v>0.65</v>
      </c>
      <c r="AM119" s="154"/>
    </row>
    <row r="120" spans="1:40">
      <c r="A120" s="289" t="s">
        <v>297</v>
      </c>
      <c r="B120" s="290" t="s">
        <v>270</v>
      </c>
      <c r="C120" s="163">
        <v>0.91</v>
      </c>
      <c r="D120" s="163">
        <v>0</v>
      </c>
      <c r="E120" s="163">
        <v>0.9</v>
      </c>
      <c r="F120" s="163">
        <v>1.3</v>
      </c>
      <c r="G120" s="163">
        <v>1.31</v>
      </c>
      <c r="H120" s="325">
        <v>1.35</v>
      </c>
      <c r="I120" s="328">
        <v>0.95</v>
      </c>
      <c r="J120" s="328">
        <v>0</v>
      </c>
      <c r="K120" s="328">
        <v>1</v>
      </c>
      <c r="L120" s="329">
        <v>1.4</v>
      </c>
      <c r="M120" s="330">
        <v>1.45</v>
      </c>
      <c r="N120" s="332">
        <v>1.5</v>
      </c>
      <c r="O120" s="246"/>
      <c r="P120" s="245"/>
      <c r="Q120" s="245"/>
      <c r="R120" s="245"/>
      <c r="S120" s="245"/>
      <c r="T120" s="247"/>
      <c r="U120" s="176">
        <v>0</v>
      </c>
      <c r="V120" s="176">
        <v>0</v>
      </c>
      <c r="W120" s="176">
        <v>1</v>
      </c>
      <c r="X120" s="176">
        <v>1</v>
      </c>
      <c r="Y120" s="176">
        <v>1</v>
      </c>
      <c r="Z120" s="176">
        <v>1</v>
      </c>
      <c r="AA120" s="244">
        <v>0</v>
      </c>
      <c r="AB120" s="244">
        <v>0</v>
      </c>
      <c r="AC120" s="244">
        <v>15000</v>
      </c>
      <c r="AD120" s="244">
        <v>15600</v>
      </c>
      <c r="AE120" s="244">
        <v>16224</v>
      </c>
      <c r="AF120" s="305">
        <v>16872</v>
      </c>
      <c r="AG120" s="297">
        <v>0</v>
      </c>
      <c r="AH120" s="297">
        <v>0</v>
      </c>
      <c r="AI120" s="297">
        <v>0.18</v>
      </c>
      <c r="AJ120" s="213">
        <v>0.19</v>
      </c>
      <c r="AK120" s="213">
        <v>0.19500000000000001</v>
      </c>
      <c r="AL120" s="213">
        <v>0.2</v>
      </c>
      <c r="AM120" s="154"/>
    </row>
    <row r="121" spans="1:40">
      <c r="A121" s="287" t="s">
        <v>314</v>
      </c>
      <c r="B121" s="290" t="s">
        <v>270</v>
      </c>
      <c r="C121" s="163">
        <v>0.85</v>
      </c>
      <c r="D121" s="163">
        <v>0.97</v>
      </c>
      <c r="E121" s="163">
        <v>1.1000000000000001</v>
      </c>
      <c r="F121" s="163">
        <v>1.1000000000000001</v>
      </c>
      <c r="G121" s="163">
        <v>1.18</v>
      </c>
      <c r="H121" s="325">
        <v>1.1000000000000001</v>
      </c>
      <c r="I121" s="328">
        <v>1.1000000000000001</v>
      </c>
      <c r="J121" s="328">
        <v>1.1000000000000001</v>
      </c>
      <c r="K121" s="328">
        <v>1.2</v>
      </c>
      <c r="L121" s="329">
        <v>1.25</v>
      </c>
      <c r="M121" s="330">
        <v>1.3</v>
      </c>
      <c r="N121" s="332">
        <v>1.35</v>
      </c>
      <c r="O121" s="246"/>
      <c r="P121" s="245"/>
      <c r="Q121" s="245"/>
      <c r="R121" s="245"/>
      <c r="S121" s="245"/>
      <c r="T121" s="247"/>
      <c r="U121" s="176">
        <v>1</v>
      </c>
      <c r="V121" s="176">
        <v>1</v>
      </c>
      <c r="W121" s="176">
        <v>1</v>
      </c>
      <c r="X121" s="176">
        <v>1</v>
      </c>
      <c r="Y121" s="176">
        <v>1</v>
      </c>
      <c r="Z121" s="176">
        <v>1</v>
      </c>
      <c r="AA121" s="244">
        <v>30000</v>
      </c>
      <c r="AB121" s="244">
        <v>29166</v>
      </c>
      <c r="AC121" s="244">
        <v>30833</v>
      </c>
      <c r="AD121" s="244">
        <v>31667</v>
      </c>
      <c r="AE121" s="244">
        <v>32500</v>
      </c>
      <c r="AF121" s="305">
        <v>33333</v>
      </c>
      <c r="AG121" s="297">
        <v>0.36</v>
      </c>
      <c r="AH121" s="297">
        <v>0.35</v>
      </c>
      <c r="AI121" s="297">
        <v>0.37</v>
      </c>
      <c r="AJ121" s="213">
        <v>0.38</v>
      </c>
      <c r="AK121" s="213">
        <v>0.39</v>
      </c>
      <c r="AL121" s="213">
        <v>0.4</v>
      </c>
      <c r="AM121" s="154"/>
    </row>
    <row r="122" spans="1:40">
      <c r="A122" s="287"/>
      <c r="B122" s="286"/>
      <c r="C122" s="163"/>
      <c r="D122" s="163"/>
      <c r="E122" s="163"/>
      <c r="F122" s="163"/>
      <c r="G122" s="163"/>
      <c r="H122" s="325"/>
      <c r="I122" s="161"/>
      <c r="J122" s="161"/>
      <c r="K122" s="161"/>
      <c r="L122" s="161"/>
      <c r="M122" s="333"/>
      <c r="N122" s="325"/>
      <c r="O122" s="246"/>
      <c r="P122" s="245"/>
      <c r="Q122" s="245"/>
      <c r="R122" s="245"/>
      <c r="S122" s="245"/>
      <c r="T122" s="247"/>
      <c r="U122" s="176"/>
      <c r="V122" s="176"/>
      <c r="W122" s="170"/>
      <c r="X122" s="170"/>
      <c r="Y122" s="170"/>
      <c r="Z122" s="248"/>
      <c r="AA122" s="244"/>
      <c r="AB122" s="244"/>
      <c r="AC122" s="244"/>
      <c r="AD122" s="244"/>
      <c r="AE122" s="244"/>
      <c r="AF122" s="305"/>
      <c r="AG122" s="213"/>
      <c r="AH122" s="213"/>
      <c r="AI122" s="213"/>
      <c r="AJ122" s="213"/>
      <c r="AK122" s="213"/>
      <c r="AL122" s="215"/>
    </row>
    <row r="123" spans="1:40" ht="1.5" customHeight="1">
      <c r="A123" s="133" t="s">
        <v>245</v>
      </c>
      <c r="B123" s="286"/>
      <c r="C123" s="163"/>
      <c r="D123" s="163"/>
      <c r="E123" s="163"/>
      <c r="F123" s="163"/>
      <c r="G123" s="163"/>
      <c r="H123" s="325"/>
      <c r="I123" s="161"/>
      <c r="J123" s="161"/>
      <c r="K123" s="161"/>
      <c r="L123" s="161"/>
      <c r="M123" s="161"/>
      <c r="N123" s="325"/>
      <c r="O123" s="246"/>
      <c r="P123" s="245"/>
      <c r="Q123" s="245"/>
      <c r="R123" s="245"/>
      <c r="S123" s="245"/>
      <c r="T123" s="247"/>
      <c r="U123" s="176"/>
      <c r="V123" s="176"/>
      <c r="W123" s="170"/>
      <c r="X123" s="170"/>
      <c r="Y123" s="170"/>
      <c r="Z123" s="248"/>
      <c r="AA123" s="244"/>
      <c r="AB123" s="244"/>
      <c r="AC123" s="244"/>
      <c r="AD123" s="244"/>
      <c r="AE123" s="244"/>
      <c r="AF123" s="305"/>
      <c r="AG123" s="213"/>
      <c r="AH123" s="213"/>
      <c r="AI123" s="213"/>
      <c r="AJ123" s="213"/>
      <c r="AK123" s="213"/>
      <c r="AL123" s="213"/>
    </row>
    <row r="124" spans="1:40" ht="12.75" hidden="1" customHeight="1">
      <c r="A124" s="287" t="s">
        <v>215</v>
      </c>
      <c r="B124" s="286"/>
      <c r="C124" s="163"/>
      <c r="D124" s="163"/>
      <c r="E124" s="163"/>
      <c r="F124" s="163"/>
      <c r="G124" s="163"/>
      <c r="H124" s="325"/>
      <c r="I124" s="161"/>
      <c r="J124" s="161"/>
      <c r="K124" s="161"/>
      <c r="L124" s="161"/>
      <c r="M124" s="161"/>
      <c r="N124" s="325"/>
      <c r="O124" s="246"/>
      <c r="P124" s="245"/>
      <c r="Q124" s="245"/>
      <c r="R124" s="245"/>
      <c r="S124" s="245"/>
      <c r="T124" s="247"/>
      <c r="U124" s="176"/>
      <c r="V124" s="176"/>
      <c r="W124" s="170"/>
      <c r="X124" s="170"/>
      <c r="Y124" s="170"/>
      <c r="Z124" s="248"/>
      <c r="AA124" s="244"/>
      <c r="AB124" s="244"/>
      <c r="AC124" s="244"/>
      <c r="AD124" s="244"/>
      <c r="AE124" s="244"/>
      <c r="AF124" s="305"/>
      <c r="AG124" s="213"/>
      <c r="AH124" s="213"/>
      <c r="AI124" s="213"/>
      <c r="AJ124" s="213"/>
      <c r="AK124" s="213"/>
      <c r="AL124" s="213"/>
    </row>
    <row r="125" spans="1:40" ht="12.75" hidden="1" customHeight="1">
      <c r="A125" s="288"/>
      <c r="B125" s="286"/>
      <c r="C125" s="163"/>
      <c r="D125" s="163"/>
      <c r="E125" s="163"/>
      <c r="F125" s="163"/>
      <c r="G125" s="163"/>
      <c r="H125" s="325"/>
      <c r="I125" s="161"/>
      <c r="J125" s="161"/>
      <c r="K125" s="161"/>
      <c r="L125" s="161"/>
      <c r="M125" s="161"/>
      <c r="N125" s="325"/>
      <c r="O125" s="246"/>
      <c r="P125" s="245"/>
      <c r="Q125" s="245"/>
      <c r="R125" s="245"/>
      <c r="S125" s="245"/>
      <c r="T125" s="247"/>
      <c r="U125" s="176"/>
      <c r="V125" s="176"/>
      <c r="W125" s="170"/>
      <c r="X125" s="170"/>
      <c r="Y125" s="170"/>
      <c r="Z125" s="248"/>
      <c r="AA125" s="244"/>
      <c r="AB125" s="244"/>
      <c r="AC125" s="244"/>
      <c r="AD125" s="244"/>
      <c r="AE125" s="244"/>
      <c r="AF125" s="305"/>
      <c r="AG125" s="213"/>
      <c r="AH125" s="213"/>
      <c r="AI125" s="213"/>
      <c r="AJ125" s="213"/>
      <c r="AK125" s="213"/>
      <c r="AL125" s="213"/>
    </row>
    <row r="126" spans="1:40" ht="84" hidden="1" customHeight="1">
      <c r="A126" s="133" t="s">
        <v>246</v>
      </c>
      <c r="B126" s="286"/>
      <c r="C126" s="163"/>
      <c r="D126" s="163"/>
      <c r="E126" s="163"/>
      <c r="F126" s="163"/>
      <c r="G126" s="163"/>
      <c r="H126" s="325"/>
      <c r="I126" s="161"/>
      <c r="J126" s="161"/>
      <c r="K126" s="161"/>
      <c r="L126" s="161"/>
      <c r="M126" s="161"/>
      <c r="N126" s="325"/>
      <c r="O126" s="246"/>
      <c r="P126" s="245"/>
      <c r="Q126" s="245"/>
      <c r="R126" s="245"/>
      <c r="S126" s="245"/>
      <c r="T126" s="247"/>
      <c r="U126" s="176"/>
      <c r="V126" s="176"/>
      <c r="W126" s="170"/>
      <c r="X126" s="170"/>
      <c r="Y126" s="170"/>
      <c r="Z126" s="248"/>
      <c r="AA126" s="244"/>
      <c r="AB126" s="244"/>
      <c r="AC126" s="244"/>
      <c r="AD126" s="244"/>
      <c r="AE126" s="244"/>
      <c r="AF126" s="305"/>
      <c r="AG126" s="213"/>
      <c r="AH126" s="213"/>
      <c r="AI126" s="213"/>
      <c r="AJ126" s="213"/>
      <c r="AK126" s="213"/>
      <c r="AL126" s="213"/>
    </row>
    <row r="127" spans="1:40" ht="12.75" hidden="1" customHeight="1">
      <c r="A127" s="287" t="s">
        <v>215</v>
      </c>
      <c r="B127" s="286"/>
      <c r="C127" s="163"/>
      <c r="D127" s="163"/>
      <c r="E127" s="163"/>
      <c r="F127" s="163"/>
      <c r="G127" s="163"/>
      <c r="H127" s="325"/>
      <c r="I127" s="161"/>
      <c r="J127" s="161"/>
      <c r="K127" s="161"/>
      <c r="L127" s="161"/>
      <c r="M127" s="161"/>
      <c r="N127" s="325"/>
      <c r="O127" s="246"/>
      <c r="P127" s="245"/>
      <c r="Q127" s="245"/>
      <c r="R127" s="245"/>
      <c r="S127" s="245"/>
      <c r="T127" s="247"/>
      <c r="U127" s="176"/>
      <c r="V127" s="176"/>
      <c r="W127" s="170"/>
      <c r="X127" s="170"/>
      <c r="Y127" s="170"/>
      <c r="Z127" s="248"/>
      <c r="AA127" s="244"/>
      <c r="AB127" s="244"/>
      <c r="AC127" s="244"/>
      <c r="AD127" s="244"/>
      <c r="AE127" s="244"/>
      <c r="AF127" s="305"/>
      <c r="AG127" s="213"/>
      <c r="AH127" s="213"/>
      <c r="AI127" s="213"/>
      <c r="AJ127" s="213"/>
      <c r="AK127" s="213"/>
      <c r="AL127" s="213"/>
    </row>
    <row r="128" spans="1:40" ht="12.75" hidden="1" customHeight="1">
      <c r="A128" s="288"/>
      <c r="B128" s="286"/>
      <c r="C128" s="163"/>
      <c r="D128" s="163"/>
      <c r="E128" s="163"/>
      <c r="F128" s="163"/>
      <c r="G128" s="163"/>
      <c r="H128" s="325"/>
      <c r="I128" s="161"/>
      <c r="J128" s="161"/>
      <c r="K128" s="161"/>
      <c r="L128" s="161"/>
      <c r="M128" s="161"/>
      <c r="N128" s="325"/>
      <c r="O128" s="246"/>
      <c r="P128" s="245"/>
      <c r="Q128" s="245"/>
      <c r="R128" s="245"/>
      <c r="S128" s="245"/>
      <c r="T128" s="247"/>
      <c r="U128" s="176"/>
      <c r="V128" s="176"/>
      <c r="W128" s="170"/>
      <c r="X128" s="170"/>
      <c r="Y128" s="170"/>
      <c r="Z128" s="248"/>
      <c r="AA128" s="244"/>
      <c r="AB128" s="244"/>
      <c r="AC128" s="244"/>
      <c r="AD128" s="244"/>
      <c r="AE128" s="244"/>
      <c r="AF128" s="305"/>
      <c r="AG128" s="213"/>
      <c r="AH128" s="213"/>
      <c r="AI128" s="213"/>
      <c r="AJ128" s="213"/>
      <c r="AK128" s="213"/>
      <c r="AL128" s="213"/>
    </row>
    <row r="129" spans="1:38" ht="12.75" hidden="1" customHeight="1">
      <c r="A129" s="288"/>
      <c r="B129" s="286"/>
      <c r="C129" s="163"/>
      <c r="D129" s="163"/>
      <c r="E129" s="163"/>
      <c r="F129" s="163"/>
      <c r="G129" s="163"/>
      <c r="H129" s="325"/>
      <c r="I129" s="161"/>
      <c r="J129" s="161"/>
      <c r="K129" s="161"/>
      <c r="L129" s="161"/>
      <c r="M129" s="161"/>
      <c r="N129" s="325"/>
      <c r="O129" s="246"/>
      <c r="P129" s="245"/>
      <c r="Q129" s="245"/>
      <c r="R129" s="245"/>
      <c r="S129" s="245"/>
      <c r="T129" s="247"/>
      <c r="U129" s="176"/>
      <c r="V129" s="176"/>
      <c r="W129" s="170"/>
      <c r="X129" s="170"/>
      <c r="Y129" s="170"/>
      <c r="Z129" s="248"/>
      <c r="AA129" s="244"/>
      <c r="AB129" s="244"/>
      <c r="AC129" s="244"/>
      <c r="AD129" s="244"/>
      <c r="AE129" s="244"/>
      <c r="AF129" s="305"/>
      <c r="AG129" s="213"/>
      <c r="AH129" s="213"/>
      <c r="AI129" s="213"/>
      <c r="AJ129" s="213"/>
      <c r="AK129" s="213"/>
      <c r="AL129" s="213"/>
    </row>
    <row r="130" spans="1:38" ht="56.25" hidden="1" customHeight="1">
      <c r="A130" s="133" t="s">
        <v>247</v>
      </c>
      <c r="B130" s="155"/>
      <c r="C130" s="163"/>
      <c r="D130" s="163"/>
      <c r="E130" s="163"/>
      <c r="F130" s="163"/>
      <c r="G130" s="163"/>
      <c r="H130" s="325"/>
      <c r="I130" s="161"/>
      <c r="J130" s="161"/>
      <c r="K130" s="161"/>
      <c r="L130" s="161"/>
      <c r="M130" s="161"/>
      <c r="N130" s="325"/>
      <c r="O130" s="246"/>
      <c r="P130" s="245"/>
      <c r="Q130" s="245"/>
      <c r="R130" s="245"/>
      <c r="S130" s="245"/>
      <c r="T130" s="247"/>
      <c r="U130" s="176"/>
      <c r="V130" s="176"/>
      <c r="W130" s="170"/>
      <c r="X130" s="170"/>
      <c r="Y130" s="170"/>
      <c r="Z130" s="248"/>
      <c r="AA130" s="244"/>
      <c r="AB130" s="244"/>
      <c r="AC130" s="244"/>
      <c r="AD130" s="244"/>
      <c r="AE130" s="244"/>
      <c r="AF130" s="305"/>
      <c r="AG130" s="213"/>
      <c r="AH130" s="213"/>
      <c r="AI130" s="213"/>
      <c r="AJ130" s="213"/>
      <c r="AK130" s="213"/>
      <c r="AL130" s="213"/>
    </row>
    <row r="131" spans="1:38" ht="12.75" hidden="1" customHeight="1">
      <c r="A131" s="287" t="s">
        <v>215</v>
      </c>
      <c r="B131" s="286"/>
      <c r="C131" s="163"/>
      <c r="D131" s="163"/>
      <c r="E131" s="163"/>
      <c r="F131" s="163"/>
      <c r="G131" s="163"/>
      <c r="H131" s="325"/>
      <c r="I131" s="161"/>
      <c r="J131" s="161"/>
      <c r="K131" s="161"/>
      <c r="L131" s="161"/>
      <c r="M131" s="161"/>
      <c r="N131" s="325"/>
      <c r="O131" s="246"/>
      <c r="P131" s="245"/>
      <c r="Q131" s="245"/>
      <c r="R131" s="245"/>
      <c r="S131" s="245"/>
      <c r="T131" s="247"/>
      <c r="U131" s="176"/>
      <c r="V131" s="176"/>
      <c r="W131" s="170"/>
      <c r="X131" s="170"/>
      <c r="Y131" s="170"/>
      <c r="Z131" s="248"/>
      <c r="AA131" s="244"/>
      <c r="AB131" s="244"/>
      <c r="AC131" s="244"/>
      <c r="AD131" s="244"/>
      <c r="AE131" s="244"/>
      <c r="AF131" s="305"/>
      <c r="AG131" s="213"/>
      <c r="AH131" s="213"/>
      <c r="AI131" s="213"/>
      <c r="AJ131" s="213"/>
      <c r="AK131" s="213"/>
      <c r="AL131" s="213"/>
    </row>
    <row r="132" spans="1:38" ht="12.75" hidden="1" customHeight="1">
      <c r="A132" s="288"/>
      <c r="B132" s="286"/>
      <c r="C132" s="163"/>
      <c r="D132" s="163"/>
      <c r="E132" s="163"/>
      <c r="F132" s="163"/>
      <c r="G132" s="163"/>
      <c r="H132" s="325"/>
      <c r="I132" s="161"/>
      <c r="J132" s="161"/>
      <c r="K132" s="161"/>
      <c r="L132" s="161"/>
      <c r="M132" s="161"/>
      <c r="N132" s="325"/>
      <c r="O132" s="246"/>
      <c r="P132" s="245"/>
      <c r="Q132" s="245"/>
      <c r="R132" s="245"/>
      <c r="S132" s="245"/>
      <c r="T132" s="247"/>
      <c r="U132" s="176"/>
      <c r="V132" s="176"/>
      <c r="W132" s="170"/>
      <c r="X132" s="170"/>
      <c r="Y132" s="170"/>
      <c r="Z132" s="248"/>
      <c r="AA132" s="244"/>
      <c r="AB132" s="244"/>
      <c r="AC132" s="244"/>
      <c r="AD132" s="244"/>
      <c r="AE132" s="244"/>
      <c r="AF132" s="305"/>
      <c r="AG132" s="213"/>
      <c r="AH132" s="213"/>
      <c r="AI132" s="213"/>
      <c r="AJ132" s="213"/>
      <c r="AK132" s="213"/>
      <c r="AL132" s="213"/>
    </row>
    <row r="133" spans="1:38" ht="12.75" hidden="1" customHeight="1">
      <c r="A133" s="288"/>
      <c r="B133" s="286"/>
      <c r="C133" s="163"/>
      <c r="D133" s="163"/>
      <c r="E133" s="163"/>
      <c r="F133" s="163"/>
      <c r="G133" s="163"/>
      <c r="H133" s="325"/>
      <c r="I133" s="161"/>
      <c r="J133" s="161"/>
      <c r="K133" s="161"/>
      <c r="L133" s="161"/>
      <c r="M133" s="161"/>
      <c r="N133" s="325"/>
      <c r="O133" s="246"/>
      <c r="P133" s="245"/>
      <c r="Q133" s="245"/>
      <c r="R133" s="245"/>
      <c r="S133" s="245"/>
      <c r="T133" s="247"/>
      <c r="U133" s="176"/>
      <c r="V133" s="176"/>
      <c r="W133" s="170"/>
      <c r="X133" s="170"/>
      <c r="Y133" s="170"/>
      <c r="Z133" s="248"/>
      <c r="AA133" s="244"/>
      <c r="AB133" s="244"/>
      <c r="AC133" s="244"/>
      <c r="AD133" s="244"/>
      <c r="AE133" s="244"/>
      <c r="AF133" s="305"/>
      <c r="AG133" s="213"/>
      <c r="AH133" s="213"/>
      <c r="AI133" s="213"/>
      <c r="AJ133" s="213"/>
      <c r="AK133" s="213"/>
      <c r="AL133" s="213"/>
    </row>
    <row r="134" spans="1:38" ht="21.75" customHeight="1">
      <c r="A134" s="133" t="s">
        <v>10</v>
      </c>
      <c r="B134" s="155" t="s">
        <v>270</v>
      </c>
      <c r="C134" s="163">
        <v>2.65</v>
      </c>
      <c r="D134" s="163">
        <v>2.1</v>
      </c>
      <c r="E134" s="162">
        <f>E136+E143+E144</f>
        <v>3.6</v>
      </c>
      <c r="F134" s="334">
        <f>F136+F143+F144</f>
        <v>3.6199999999999997</v>
      </c>
      <c r="G134" s="162">
        <f>G136+G143+G144</f>
        <v>3.8</v>
      </c>
      <c r="H134" s="326">
        <f>H136+H143+H144</f>
        <v>4</v>
      </c>
      <c r="I134" s="161">
        <v>2.65</v>
      </c>
      <c r="J134" s="161">
        <v>2.1</v>
      </c>
      <c r="K134" s="162">
        <f>K136+K143+K144</f>
        <v>3.6</v>
      </c>
      <c r="L134" s="334">
        <f>L136+L143+L144</f>
        <v>3.6199999999999997</v>
      </c>
      <c r="M134" s="162">
        <f>M136+M143+M144</f>
        <v>3.8</v>
      </c>
      <c r="N134" s="326">
        <f>N136+N143+N144</f>
        <v>4</v>
      </c>
      <c r="O134" s="246"/>
      <c r="P134" s="245"/>
      <c r="Q134" s="245"/>
      <c r="R134" s="245"/>
      <c r="S134" s="245"/>
      <c r="T134" s="247"/>
      <c r="U134" s="176">
        <v>116</v>
      </c>
      <c r="V134" s="176">
        <v>120</v>
      </c>
      <c r="W134" s="176">
        <v>118</v>
      </c>
      <c r="X134" s="176">
        <v>118</v>
      </c>
      <c r="Y134" s="176">
        <v>119</v>
      </c>
      <c r="Z134" s="176">
        <v>119</v>
      </c>
      <c r="AA134" s="244">
        <v>24835</v>
      </c>
      <c r="AB134" s="244">
        <v>26458</v>
      </c>
      <c r="AC134" s="244">
        <v>27684</v>
      </c>
      <c r="AD134" s="244">
        <v>29450</v>
      </c>
      <c r="AE134" s="244">
        <v>30077</v>
      </c>
      <c r="AF134" s="305">
        <v>31932</v>
      </c>
      <c r="AG134" s="213">
        <f>AG136+AG137+AG138+AG139+AG140+AG141+AG142+AG143+AG144</f>
        <v>34.57</v>
      </c>
      <c r="AH134" s="213">
        <f>AH136+AH137+AH138+AH139+AH140+AH141+AH142+AH143+AH144</f>
        <v>38.099999999999994</v>
      </c>
      <c r="AI134" s="213">
        <v>39.200000000000003</v>
      </c>
      <c r="AJ134" s="213">
        <v>41.7</v>
      </c>
      <c r="AK134" s="213">
        <f>AK136+AK137+AK138+AK139+AK140+AK141+AK142+AK144</f>
        <v>42.949999999999996</v>
      </c>
      <c r="AL134" s="213">
        <v>45.6</v>
      </c>
    </row>
    <row r="135" spans="1:38">
      <c r="A135" s="287" t="s">
        <v>215</v>
      </c>
      <c r="B135" s="286"/>
      <c r="C135" s="163"/>
      <c r="D135" s="163"/>
      <c r="E135" s="163"/>
      <c r="F135" s="163"/>
      <c r="G135" s="163"/>
      <c r="H135" s="325"/>
      <c r="I135" s="161"/>
      <c r="J135" s="161"/>
      <c r="K135" s="161"/>
      <c r="L135" s="161"/>
      <c r="M135" s="161"/>
      <c r="N135" s="325"/>
      <c r="O135" s="246"/>
      <c r="P135" s="245"/>
      <c r="Q135" s="245"/>
      <c r="R135" s="245"/>
      <c r="S135" s="245"/>
      <c r="T135" s="247"/>
      <c r="U135" s="176"/>
      <c r="V135" s="176"/>
      <c r="W135" s="176"/>
      <c r="X135" s="176"/>
      <c r="Y135" s="176"/>
      <c r="Z135" s="176"/>
      <c r="AA135" s="244"/>
      <c r="AB135" s="244"/>
      <c r="AC135" s="244"/>
      <c r="AD135" s="244"/>
      <c r="AE135" s="244"/>
      <c r="AF135" s="305"/>
      <c r="AG135" s="213"/>
      <c r="AH135" s="213"/>
      <c r="AI135" s="213"/>
      <c r="AJ135" s="213"/>
      <c r="AK135" s="213"/>
      <c r="AL135" s="213"/>
    </row>
    <row r="136" spans="1:38" ht="15.75">
      <c r="A136" s="291" t="s">
        <v>289</v>
      </c>
      <c r="B136" s="286" t="s">
        <v>270</v>
      </c>
      <c r="C136" s="163">
        <v>2.65</v>
      </c>
      <c r="D136" s="163">
        <v>2.1</v>
      </c>
      <c r="E136" s="163">
        <v>2.25</v>
      </c>
      <c r="F136" s="163">
        <v>2.2999999999999998</v>
      </c>
      <c r="G136" s="163">
        <v>2.4</v>
      </c>
      <c r="H136" s="326">
        <v>2.5</v>
      </c>
      <c r="I136" s="161">
        <v>2.65</v>
      </c>
      <c r="J136" s="161">
        <v>2.1</v>
      </c>
      <c r="K136" s="161">
        <v>2.25</v>
      </c>
      <c r="L136" s="161">
        <v>2.2999999999999998</v>
      </c>
      <c r="M136" s="161">
        <v>2.4</v>
      </c>
      <c r="N136" s="326">
        <v>2.5</v>
      </c>
      <c r="O136" s="246"/>
      <c r="P136" s="245"/>
      <c r="Q136" s="245"/>
      <c r="R136" s="245"/>
      <c r="S136" s="245"/>
      <c r="T136" s="247"/>
      <c r="U136" s="176">
        <v>2</v>
      </c>
      <c r="V136" s="176">
        <v>2</v>
      </c>
      <c r="W136" s="176">
        <v>2</v>
      </c>
      <c r="X136" s="176">
        <v>2</v>
      </c>
      <c r="Y136" s="176">
        <v>2</v>
      </c>
      <c r="Z136" s="176">
        <v>2</v>
      </c>
      <c r="AA136" s="244">
        <v>38750</v>
      </c>
      <c r="AB136" s="244">
        <v>50000</v>
      </c>
      <c r="AC136" s="244">
        <v>52500</v>
      </c>
      <c r="AD136" s="244">
        <v>55000</v>
      </c>
      <c r="AE136" s="244">
        <v>57083</v>
      </c>
      <c r="AF136" s="305">
        <v>61250</v>
      </c>
      <c r="AG136" s="213">
        <v>0.93</v>
      </c>
      <c r="AH136" s="213">
        <v>1.2</v>
      </c>
      <c r="AI136" s="213">
        <v>1.26</v>
      </c>
      <c r="AJ136" s="213">
        <v>1.32</v>
      </c>
      <c r="AK136" s="213">
        <v>1.37</v>
      </c>
      <c r="AL136" s="213">
        <v>1.47</v>
      </c>
    </row>
    <row r="137" spans="1:38" ht="15.75">
      <c r="A137" s="291" t="s">
        <v>290</v>
      </c>
      <c r="B137" s="286" t="s">
        <v>270</v>
      </c>
      <c r="C137" s="335">
        <v>0</v>
      </c>
      <c r="D137" s="335">
        <v>0</v>
      </c>
      <c r="E137" s="335">
        <v>0</v>
      </c>
      <c r="F137" s="335">
        <v>0</v>
      </c>
      <c r="G137" s="335">
        <v>0</v>
      </c>
      <c r="H137" s="336">
        <v>0</v>
      </c>
      <c r="I137" s="337">
        <v>0</v>
      </c>
      <c r="J137" s="337">
        <v>0</v>
      </c>
      <c r="K137" s="337">
        <v>0</v>
      </c>
      <c r="L137" s="337">
        <v>0</v>
      </c>
      <c r="M137" s="337">
        <v>0</v>
      </c>
      <c r="N137" s="336">
        <v>0</v>
      </c>
      <c r="O137" s="246"/>
      <c r="P137" s="245"/>
      <c r="Q137" s="245"/>
      <c r="R137" s="245"/>
      <c r="S137" s="245"/>
      <c r="T137" s="247"/>
      <c r="U137" s="176">
        <v>2</v>
      </c>
      <c r="V137" s="176">
        <v>2</v>
      </c>
      <c r="W137" s="176">
        <v>0</v>
      </c>
      <c r="X137" s="176">
        <v>0</v>
      </c>
      <c r="Y137" s="176">
        <v>0</v>
      </c>
      <c r="Z137" s="176">
        <v>0</v>
      </c>
      <c r="AA137" s="244">
        <v>20000</v>
      </c>
      <c r="AB137" s="244">
        <v>17917</v>
      </c>
      <c r="AC137" s="244">
        <v>0</v>
      </c>
      <c r="AD137" s="244">
        <v>0</v>
      </c>
      <c r="AE137" s="244">
        <v>0</v>
      </c>
      <c r="AF137" s="305">
        <v>0</v>
      </c>
      <c r="AG137" s="213">
        <v>0.48</v>
      </c>
      <c r="AH137" s="213">
        <v>0.43</v>
      </c>
      <c r="AI137" s="213">
        <v>0</v>
      </c>
      <c r="AJ137" s="213">
        <v>0</v>
      </c>
      <c r="AK137" s="213">
        <v>0</v>
      </c>
      <c r="AL137" s="213">
        <v>0</v>
      </c>
    </row>
    <row r="138" spans="1:38" ht="15.75">
      <c r="A138" s="291" t="s">
        <v>39</v>
      </c>
      <c r="B138" s="286" t="s">
        <v>270</v>
      </c>
      <c r="C138" s="335">
        <v>0</v>
      </c>
      <c r="D138" s="335">
        <v>0</v>
      </c>
      <c r="E138" s="335">
        <v>0</v>
      </c>
      <c r="F138" s="335">
        <v>0</v>
      </c>
      <c r="G138" s="335">
        <v>0</v>
      </c>
      <c r="H138" s="336">
        <v>0</v>
      </c>
      <c r="I138" s="337">
        <v>0</v>
      </c>
      <c r="J138" s="337">
        <v>0</v>
      </c>
      <c r="K138" s="337">
        <v>0</v>
      </c>
      <c r="L138" s="337">
        <v>0</v>
      </c>
      <c r="M138" s="337">
        <v>0</v>
      </c>
      <c r="N138" s="336">
        <v>0</v>
      </c>
      <c r="O138" s="246"/>
      <c r="P138" s="245"/>
      <c r="Q138" s="245"/>
      <c r="R138" s="245"/>
      <c r="S138" s="245"/>
      <c r="T138" s="247"/>
      <c r="U138" s="176">
        <v>81</v>
      </c>
      <c r="V138" s="176">
        <v>82</v>
      </c>
      <c r="W138" s="176">
        <v>82</v>
      </c>
      <c r="X138" s="176">
        <v>82</v>
      </c>
      <c r="Y138" s="176">
        <v>82</v>
      </c>
      <c r="Z138" s="176">
        <v>82</v>
      </c>
      <c r="AA138" s="244">
        <v>25823</v>
      </c>
      <c r="AB138" s="244">
        <v>26829</v>
      </c>
      <c r="AC138" s="244">
        <v>28150</v>
      </c>
      <c r="AD138" s="244">
        <v>29675</v>
      </c>
      <c r="AE138" s="244">
        <v>30894</v>
      </c>
      <c r="AF138" s="305">
        <v>32520</v>
      </c>
      <c r="AG138" s="213">
        <v>25.1</v>
      </c>
      <c r="AH138" s="213">
        <v>26.4</v>
      </c>
      <c r="AI138" s="213">
        <v>27.7</v>
      </c>
      <c r="AJ138" s="213">
        <v>29.2</v>
      </c>
      <c r="AK138" s="213">
        <v>30.4</v>
      </c>
      <c r="AL138" s="213">
        <v>32</v>
      </c>
    </row>
    <row r="139" spans="1:38" ht="15.75">
      <c r="A139" s="291" t="s">
        <v>291</v>
      </c>
      <c r="B139" s="286" t="s">
        <v>270</v>
      </c>
      <c r="C139" s="335">
        <v>0</v>
      </c>
      <c r="D139" s="335">
        <v>0</v>
      </c>
      <c r="E139" s="335">
        <v>0</v>
      </c>
      <c r="F139" s="335">
        <v>0</v>
      </c>
      <c r="G139" s="335">
        <v>0</v>
      </c>
      <c r="H139" s="336">
        <v>0</v>
      </c>
      <c r="I139" s="337">
        <v>0</v>
      </c>
      <c r="J139" s="337">
        <v>0</v>
      </c>
      <c r="K139" s="337">
        <v>0</v>
      </c>
      <c r="L139" s="337">
        <v>0</v>
      </c>
      <c r="M139" s="337">
        <v>0</v>
      </c>
      <c r="N139" s="336">
        <v>0</v>
      </c>
      <c r="O139" s="246"/>
      <c r="P139" s="245"/>
      <c r="Q139" s="245"/>
      <c r="R139" s="245"/>
      <c r="S139" s="245"/>
      <c r="T139" s="247"/>
      <c r="U139" s="176">
        <v>7</v>
      </c>
      <c r="V139" s="176">
        <v>7</v>
      </c>
      <c r="W139" s="176">
        <v>7</v>
      </c>
      <c r="X139" s="176">
        <v>7</v>
      </c>
      <c r="Y139" s="176">
        <v>7</v>
      </c>
      <c r="Z139" s="176">
        <v>7</v>
      </c>
      <c r="AA139" s="244">
        <v>0</v>
      </c>
      <c r="AB139" s="244">
        <v>0</v>
      </c>
      <c r="AC139" s="244">
        <v>0</v>
      </c>
      <c r="AD139" s="244"/>
      <c r="AE139" s="244">
        <v>0</v>
      </c>
      <c r="AF139" s="305">
        <v>0</v>
      </c>
      <c r="AG139" s="213">
        <v>0</v>
      </c>
      <c r="AH139" s="213">
        <v>0</v>
      </c>
      <c r="AI139" s="213">
        <v>0</v>
      </c>
      <c r="AJ139" s="213">
        <v>0</v>
      </c>
      <c r="AK139" s="213">
        <v>0</v>
      </c>
      <c r="AL139" s="213">
        <v>0</v>
      </c>
    </row>
    <row r="140" spans="1:38" ht="15.75">
      <c r="A140" s="291" t="s">
        <v>292</v>
      </c>
      <c r="B140" s="286" t="s">
        <v>270</v>
      </c>
      <c r="C140" s="335">
        <v>0</v>
      </c>
      <c r="D140" s="335">
        <v>0</v>
      </c>
      <c r="E140" s="335">
        <v>0</v>
      </c>
      <c r="F140" s="335">
        <v>0</v>
      </c>
      <c r="G140" s="335">
        <v>0</v>
      </c>
      <c r="H140" s="336">
        <v>0</v>
      </c>
      <c r="I140" s="337">
        <v>0</v>
      </c>
      <c r="J140" s="337">
        <v>0</v>
      </c>
      <c r="K140" s="337">
        <v>0</v>
      </c>
      <c r="L140" s="337">
        <v>0</v>
      </c>
      <c r="M140" s="337">
        <v>0</v>
      </c>
      <c r="N140" s="336">
        <v>0</v>
      </c>
      <c r="O140" s="246"/>
      <c r="P140" s="245"/>
      <c r="Q140" s="245"/>
      <c r="R140" s="245"/>
      <c r="S140" s="245"/>
      <c r="T140" s="247"/>
      <c r="U140" s="176">
        <v>8</v>
      </c>
      <c r="V140" s="176">
        <v>7</v>
      </c>
      <c r="W140" s="176">
        <v>7</v>
      </c>
      <c r="X140" s="176">
        <v>7</v>
      </c>
      <c r="Y140" s="176">
        <v>7</v>
      </c>
      <c r="Z140" s="176">
        <v>7</v>
      </c>
      <c r="AA140" s="244">
        <v>31250</v>
      </c>
      <c r="AB140" s="244">
        <v>28571</v>
      </c>
      <c r="AC140" s="244">
        <v>32142</v>
      </c>
      <c r="AD140" s="244">
        <v>34285</v>
      </c>
      <c r="AE140" s="244">
        <v>36904</v>
      </c>
      <c r="AF140" s="305">
        <v>38095</v>
      </c>
      <c r="AG140" s="213">
        <v>3</v>
      </c>
      <c r="AH140" s="213">
        <v>2.4</v>
      </c>
      <c r="AI140" s="213">
        <v>2.7</v>
      </c>
      <c r="AJ140" s="213">
        <v>2.88</v>
      </c>
      <c r="AK140" s="213">
        <v>3.1</v>
      </c>
      <c r="AL140" s="213">
        <v>3.2</v>
      </c>
    </row>
    <row r="141" spans="1:38" ht="15.75">
      <c r="A141" s="291" t="s">
        <v>293</v>
      </c>
      <c r="B141" s="286" t="s">
        <v>270</v>
      </c>
      <c r="C141" s="335">
        <v>0</v>
      </c>
      <c r="D141" s="335">
        <v>0</v>
      </c>
      <c r="E141" s="335">
        <v>0</v>
      </c>
      <c r="F141" s="335">
        <v>0</v>
      </c>
      <c r="G141" s="335">
        <v>0</v>
      </c>
      <c r="H141" s="336">
        <v>0</v>
      </c>
      <c r="I141" s="337">
        <v>0</v>
      </c>
      <c r="J141" s="337">
        <v>0</v>
      </c>
      <c r="K141" s="337">
        <v>0</v>
      </c>
      <c r="L141" s="337">
        <v>0</v>
      </c>
      <c r="M141" s="337">
        <v>0</v>
      </c>
      <c r="N141" s="336">
        <v>0</v>
      </c>
      <c r="O141" s="246"/>
      <c r="P141" s="245"/>
      <c r="Q141" s="245"/>
      <c r="R141" s="245"/>
      <c r="S141" s="245"/>
      <c r="T141" s="247"/>
      <c r="U141" s="176">
        <v>12</v>
      </c>
      <c r="V141" s="176">
        <v>12</v>
      </c>
      <c r="W141" s="176">
        <v>12</v>
      </c>
      <c r="X141" s="176">
        <v>12</v>
      </c>
      <c r="Y141" s="176">
        <v>12</v>
      </c>
      <c r="Z141" s="176">
        <v>12</v>
      </c>
      <c r="AA141" s="244">
        <v>29861</v>
      </c>
      <c r="AB141" s="244">
        <v>37777</v>
      </c>
      <c r="AC141" s="244">
        <v>39583</v>
      </c>
      <c r="AD141" s="244">
        <v>38194</v>
      </c>
      <c r="AE141" s="244">
        <v>42361</v>
      </c>
      <c r="AF141" s="305">
        <v>43750</v>
      </c>
      <c r="AG141" s="213">
        <v>4.3</v>
      </c>
      <c r="AH141" s="213">
        <v>5.44</v>
      </c>
      <c r="AI141" s="213">
        <v>5.7</v>
      </c>
      <c r="AJ141" s="213">
        <v>5.9</v>
      </c>
      <c r="AK141" s="213">
        <v>6.1</v>
      </c>
      <c r="AL141" s="213">
        <v>6.3</v>
      </c>
    </row>
    <row r="142" spans="1:38" ht="15.75">
      <c r="A142" s="291" t="s">
        <v>294</v>
      </c>
      <c r="B142" s="286" t="s">
        <v>270</v>
      </c>
      <c r="C142" s="335">
        <v>0</v>
      </c>
      <c r="D142" s="335">
        <v>0</v>
      </c>
      <c r="E142" s="335">
        <v>0</v>
      </c>
      <c r="F142" s="335">
        <v>0</v>
      </c>
      <c r="G142" s="335">
        <v>0</v>
      </c>
      <c r="H142" s="336">
        <v>0</v>
      </c>
      <c r="I142" s="337">
        <v>0</v>
      </c>
      <c r="J142" s="337">
        <v>0</v>
      </c>
      <c r="K142" s="337">
        <v>0</v>
      </c>
      <c r="L142" s="337">
        <v>0</v>
      </c>
      <c r="M142" s="337">
        <v>0</v>
      </c>
      <c r="N142" s="336">
        <v>0</v>
      </c>
      <c r="O142" s="246"/>
      <c r="P142" s="245"/>
      <c r="Q142" s="245"/>
      <c r="R142" s="245"/>
      <c r="S142" s="245"/>
      <c r="T142" s="247"/>
      <c r="U142" s="176">
        <v>4</v>
      </c>
      <c r="V142" s="176">
        <v>4</v>
      </c>
      <c r="W142" s="176">
        <v>4</v>
      </c>
      <c r="X142" s="176">
        <v>4</v>
      </c>
      <c r="Y142" s="176">
        <v>4</v>
      </c>
      <c r="Z142" s="176">
        <v>4</v>
      </c>
      <c r="AA142" s="244">
        <v>15833</v>
      </c>
      <c r="AB142" s="244">
        <v>21458</v>
      </c>
      <c r="AC142" s="244">
        <v>22500</v>
      </c>
      <c r="AD142" s="244">
        <v>23333</v>
      </c>
      <c r="AE142" s="244">
        <v>24166</v>
      </c>
      <c r="AF142" s="305">
        <v>25208</v>
      </c>
      <c r="AG142" s="213">
        <v>0.76</v>
      </c>
      <c r="AH142" s="213">
        <v>1.03</v>
      </c>
      <c r="AI142" s="213">
        <v>1.08</v>
      </c>
      <c r="AJ142" s="213">
        <v>1.1200000000000001</v>
      </c>
      <c r="AK142" s="213">
        <v>1.1599999999999999</v>
      </c>
      <c r="AL142" s="213">
        <v>1.21</v>
      </c>
    </row>
    <row r="143" spans="1:38" ht="15.75">
      <c r="A143" s="291" t="s">
        <v>295</v>
      </c>
      <c r="B143" s="286" t="s">
        <v>270</v>
      </c>
      <c r="C143" s="335">
        <v>0</v>
      </c>
      <c r="D143" s="335">
        <v>0</v>
      </c>
      <c r="E143" s="337">
        <v>0.75</v>
      </c>
      <c r="F143" s="161">
        <v>0.8</v>
      </c>
      <c r="G143" s="161">
        <v>0.86</v>
      </c>
      <c r="H143" s="325">
        <v>0.9</v>
      </c>
      <c r="I143" s="337">
        <v>0</v>
      </c>
      <c r="J143" s="337">
        <v>0</v>
      </c>
      <c r="K143" s="337">
        <v>0.75</v>
      </c>
      <c r="L143" s="161">
        <v>0.8</v>
      </c>
      <c r="M143" s="161">
        <v>0.86</v>
      </c>
      <c r="N143" s="325">
        <v>0.9</v>
      </c>
      <c r="O143" s="246"/>
      <c r="P143" s="245"/>
      <c r="Q143" s="245"/>
      <c r="R143" s="245"/>
      <c r="S143" s="245"/>
      <c r="T143" s="247"/>
      <c r="U143" s="176">
        <v>0</v>
      </c>
      <c r="V143" s="176">
        <v>2</v>
      </c>
      <c r="W143" s="176">
        <v>2</v>
      </c>
      <c r="X143" s="176">
        <v>2</v>
      </c>
      <c r="Y143" s="176">
        <v>3</v>
      </c>
      <c r="Z143" s="176">
        <v>3</v>
      </c>
      <c r="AA143" s="244">
        <v>0</v>
      </c>
      <c r="AB143" s="244">
        <v>20000</v>
      </c>
      <c r="AC143" s="244">
        <v>20500</v>
      </c>
      <c r="AD143" s="244">
        <v>21250</v>
      </c>
      <c r="AE143" s="244">
        <v>22083</v>
      </c>
      <c r="AF143" s="305">
        <v>22900</v>
      </c>
      <c r="AG143" s="213">
        <v>0</v>
      </c>
      <c r="AH143" s="213">
        <v>0.48</v>
      </c>
      <c r="AI143" s="213">
        <v>0.49</v>
      </c>
      <c r="AJ143" s="213">
        <v>0.51</v>
      </c>
      <c r="AK143" s="213">
        <v>0.53</v>
      </c>
      <c r="AL143" s="213">
        <v>0.55000000000000004</v>
      </c>
    </row>
    <row r="144" spans="1:38" ht="48.75" customHeight="1">
      <c r="A144" s="292" t="s">
        <v>311</v>
      </c>
      <c r="B144" s="286" t="s">
        <v>270</v>
      </c>
      <c r="C144" s="163"/>
      <c r="D144" s="163"/>
      <c r="E144" s="162">
        <v>0.6</v>
      </c>
      <c r="F144" s="334">
        <v>0.52</v>
      </c>
      <c r="G144" s="334">
        <v>0.54</v>
      </c>
      <c r="H144" s="326">
        <v>0.6</v>
      </c>
      <c r="I144" s="162"/>
      <c r="J144" s="162"/>
      <c r="K144" s="162">
        <v>0.6</v>
      </c>
      <c r="L144" s="334">
        <v>0.52</v>
      </c>
      <c r="M144" s="334">
        <v>0.54</v>
      </c>
      <c r="N144" s="326">
        <v>0.6</v>
      </c>
      <c r="O144" s="246"/>
      <c r="P144" s="245"/>
      <c r="Q144" s="245"/>
      <c r="R144" s="245"/>
      <c r="S144" s="245"/>
      <c r="T144" s="247"/>
      <c r="U144" s="176">
        <v>0</v>
      </c>
      <c r="V144" s="176">
        <v>2</v>
      </c>
      <c r="W144" s="176">
        <v>2</v>
      </c>
      <c r="X144" s="176">
        <v>2</v>
      </c>
      <c r="Y144" s="176">
        <v>2</v>
      </c>
      <c r="Z144" s="176">
        <v>2</v>
      </c>
      <c r="AA144" s="244">
        <v>0</v>
      </c>
      <c r="AB144" s="244">
        <v>30000</v>
      </c>
      <c r="AC144" s="244">
        <v>31330</v>
      </c>
      <c r="AD144" s="244">
        <v>32500</v>
      </c>
      <c r="AE144" s="244">
        <v>34167</v>
      </c>
      <c r="AF144" s="305">
        <v>35400</v>
      </c>
      <c r="AG144" s="213">
        <v>0</v>
      </c>
      <c r="AH144" s="213">
        <v>0.72</v>
      </c>
      <c r="AI144" s="213">
        <v>0.75</v>
      </c>
      <c r="AJ144" s="213">
        <v>0.78</v>
      </c>
      <c r="AK144" s="213">
        <v>0.82</v>
      </c>
      <c r="AL144" s="213">
        <v>0.85</v>
      </c>
    </row>
    <row r="145" spans="1:38" ht="65.25" customHeight="1">
      <c r="A145" s="134" t="s">
        <v>248</v>
      </c>
      <c r="B145" s="286"/>
      <c r="C145" s="179">
        <v>281.95</v>
      </c>
      <c r="D145" s="177">
        <v>288</v>
      </c>
      <c r="E145" s="176">
        <v>298.5</v>
      </c>
      <c r="F145" s="177">
        <v>310</v>
      </c>
      <c r="G145" s="177">
        <v>322</v>
      </c>
      <c r="H145" s="211">
        <v>335</v>
      </c>
      <c r="I145" s="174">
        <f>I9+I105+I113+I134</f>
        <v>311.5</v>
      </c>
      <c r="J145" s="174">
        <v>320</v>
      </c>
      <c r="K145" s="174">
        <v>332.8</v>
      </c>
      <c r="L145" s="174">
        <v>346</v>
      </c>
      <c r="M145" s="174">
        <v>360</v>
      </c>
      <c r="N145" s="211">
        <v>374.4</v>
      </c>
      <c r="O145" s="246"/>
      <c r="P145" s="245"/>
      <c r="Q145" s="245"/>
      <c r="R145" s="245"/>
      <c r="S145" s="245"/>
      <c r="T145" s="247"/>
      <c r="U145" s="206">
        <v>673</v>
      </c>
      <c r="V145" s="206">
        <v>695</v>
      </c>
      <c r="W145" s="208">
        <v>698</v>
      </c>
      <c r="X145" s="208">
        <v>701</v>
      </c>
      <c r="Y145" s="208">
        <v>704</v>
      </c>
      <c r="Z145" s="210">
        <v>707</v>
      </c>
      <c r="AA145" s="208">
        <v>56897</v>
      </c>
      <c r="AB145" s="208">
        <v>59952</v>
      </c>
      <c r="AC145" s="208">
        <v>61662</v>
      </c>
      <c r="AD145" s="208">
        <v>63749</v>
      </c>
      <c r="AE145" s="208">
        <v>66016</v>
      </c>
      <c r="AF145" s="210">
        <v>67350</v>
      </c>
      <c r="AG145" s="207">
        <v>459.5</v>
      </c>
      <c r="AH145" s="207">
        <v>500</v>
      </c>
      <c r="AI145" s="205">
        <v>516.5</v>
      </c>
      <c r="AJ145" s="205">
        <v>536.29999999999995</v>
      </c>
      <c r="AK145" s="205">
        <v>557.70000000000005</v>
      </c>
      <c r="AL145" s="209">
        <v>571.4</v>
      </c>
    </row>
    <row r="146" spans="1:38" ht="13.5" thickBot="1">
      <c r="A146" s="293"/>
      <c r="B146" s="294"/>
      <c r="C146" s="249" t="s">
        <v>307</v>
      </c>
      <c r="D146" s="250">
        <v>20</v>
      </c>
      <c r="E146" s="251">
        <v>21</v>
      </c>
      <c r="F146" s="251">
        <v>22</v>
      </c>
      <c r="G146" s="251">
        <v>23</v>
      </c>
      <c r="H146" s="252">
        <v>24</v>
      </c>
      <c r="I146" s="253" t="s">
        <v>307</v>
      </c>
      <c r="J146" s="253">
        <v>20</v>
      </c>
      <c r="K146" s="253">
        <v>21</v>
      </c>
      <c r="L146" s="253">
        <v>22</v>
      </c>
      <c r="M146" s="253">
        <v>23</v>
      </c>
      <c r="N146" s="252">
        <v>24</v>
      </c>
      <c r="O146" s="254"/>
      <c r="P146" s="254"/>
      <c r="Q146" s="254"/>
      <c r="R146" s="254"/>
      <c r="S146" s="254"/>
      <c r="T146" s="254"/>
      <c r="U146" s="255" t="s">
        <v>307</v>
      </c>
      <c r="V146" s="255" t="s">
        <v>335</v>
      </c>
      <c r="W146" s="253">
        <v>21</v>
      </c>
      <c r="X146" s="253">
        <v>22</v>
      </c>
      <c r="Y146" s="253">
        <v>23</v>
      </c>
      <c r="Z146" s="256">
        <v>24</v>
      </c>
      <c r="AA146" s="255" t="s">
        <v>307</v>
      </c>
      <c r="AB146" s="257">
        <v>20</v>
      </c>
      <c r="AC146" s="253">
        <v>21</v>
      </c>
      <c r="AD146" s="253">
        <v>22</v>
      </c>
      <c r="AE146" s="253">
        <v>23</v>
      </c>
      <c r="AF146" s="252">
        <v>24</v>
      </c>
      <c r="AG146" s="258" t="s">
        <v>307</v>
      </c>
      <c r="AH146" s="259">
        <v>20</v>
      </c>
      <c r="AI146" s="254">
        <v>21</v>
      </c>
      <c r="AJ146" s="254">
        <v>22</v>
      </c>
      <c r="AK146" s="254">
        <v>23</v>
      </c>
      <c r="AL146" s="260">
        <v>24</v>
      </c>
    </row>
    <row r="147" spans="1:38">
      <c r="A147" s="261" t="s">
        <v>343</v>
      </c>
      <c r="B147" s="261"/>
      <c r="C147" s="261"/>
      <c r="D147" s="261"/>
      <c r="E147" s="261"/>
      <c r="F147" s="261"/>
      <c r="G147" s="261"/>
      <c r="H147" s="262"/>
      <c r="I147" s="262"/>
      <c r="J147" s="262"/>
      <c r="K147" s="262"/>
      <c r="L147" s="262"/>
      <c r="M147" s="262"/>
      <c r="N147" s="262"/>
      <c r="O147" s="262"/>
      <c r="P147" s="262"/>
      <c r="Q147" s="262"/>
      <c r="R147" s="262"/>
      <c r="S147" s="262"/>
      <c r="T147" s="262"/>
      <c r="U147" s="262"/>
      <c r="V147" s="262"/>
      <c r="W147" s="262"/>
      <c r="X147" s="262"/>
      <c r="Y147" s="262"/>
      <c r="Z147" s="262"/>
      <c r="AA147" s="262"/>
      <c r="AB147" s="262"/>
      <c r="AC147" s="262"/>
      <c r="AD147" s="262"/>
      <c r="AE147" s="262"/>
      <c r="AF147" s="262"/>
      <c r="AG147" s="263">
        <v>4181.2</v>
      </c>
      <c r="AH147" s="263">
        <v>4550</v>
      </c>
      <c r="AI147" s="264">
        <v>4700</v>
      </c>
      <c r="AJ147" s="265">
        <v>4880</v>
      </c>
      <c r="AK147" s="265">
        <v>5075</v>
      </c>
      <c r="AL147" s="265">
        <v>5200</v>
      </c>
    </row>
    <row r="148" spans="1:38">
      <c r="A148" s="261"/>
      <c r="B148" s="261"/>
      <c r="C148" s="261"/>
      <c r="D148" s="261"/>
      <c r="E148" s="261"/>
      <c r="F148" s="261"/>
      <c r="G148" s="261"/>
      <c r="H148" s="261"/>
      <c r="I148" s="261"/>
      <c r="J148" s="261"/>
      <c r="K148" s="261"/>
      <c r="L148" s="261"/>
      <c r="M148" s="261"/>
      <c r="N148" s="261"/>
      <c r="O148" s="261"/>
      <c r="P148" s="261"/>
      <c r="Q148" s="261"/>
      <c r="R148" s="261"/>
      <c r="S148" s="261"/>
      <c r="T148" s="261"/>
      <c r="U148" s="295"/>
      <c r="V148" s="295"/>
      <c r="W148" s="296"/>
      <c r="X148" s="296"/>
      <c r="Y148" s="296"/>
      <c r="Z148" s="296"/>
      <c r="AA148" s="295"/>
      <c r="AB148" s="295"/>
      <c r="AC148" s="295"/>
      <c r="AD148" s="296"/>
      <c r="AE148" s="296"/>
      <c r="AF148" s="296"/>
      <c r="AG148" s="295"/>
      <c r="AH148" s="295"/>
      <c r="AI148" s="295"/>
      <c r="AJ148" s="295"/>
      <c r="AK148" s="295"/>
      <c r="AL148" s="295"/>
    </row>
  </sheetData>
  <mergeCells count="36">
    <mergeCell ref="B4:B7"/>
    <mergeCell ref="I6:I7"/>
    <mergeCell ref="K6:K7"/>
    <mergeCell ref="Q6:Q7"/>
    <mergeCell ref="R6:T6"/>
    <mergeCell ref="U4:AL4"/>
    <mergeCell ref="AA5:AF5"/>
    <mergeCell ref="AG6:AG7"/>
    <mergeCell ref="AI6:AI7"/>
    <mergeCell ref="AJ6:AL6"/>
    <mergeCell ref="V6:V7"/>
    <mergeCell ref="AB6:AB7"/>
    <mergeCell ref="X6:Z6"/>
    <mergeCell ref="AG5:AL5"/>
    <mergeCell ref="AH6:AH7"/>
    <mergeCell ref="AA6:AA7"/>
    <mergeCell ref="AC6:AC7"/>
    <mergeCell ref="AD6:AF6"/>
    <mergeCell ref="U5:Z5"/>
    <mergeCell ref="W6:W7"/>
    <mergeCell ref="U6:U7"/>
    <mergeCell ref="C2:P2"/>
    <mergeCell ref="Q2:T2"/>
    <mergeCell ref="C6:C7"/>
    <mergeCell ref="J6:J7"/>
    <mergeCell ref="P6:P7"/>
    <mergeCell ref="C4:H4"/>
    <mergeCell ref="I4:T4"/>
    <mergeCell ref="E6:E7"/>
    <mergeCell ref="F6:H6"/>
    <mergeCell ref="L6:N6"/>
    <mergeCell ref="C5:H5"/>
    <mergeCell ref="O6:O7"/>
    <mergeCell ref="D6:D7"/>
    <mergeCell ref="O5:T5"/>
    <mergeCell ref="I5:N5"/>
  </mergeCells>
  <phoneticPr fontId="13" type="noConversion"/>
  <printOptions horizontalCentered="1"/>
  <pageMargins left="0.19685039370078741" right="0" top="0.19685039370078741" bottom="0.19685039370078741" header="0.11811023622047245" footer="0.11811023622047245"/>
  <pageSetup paperSize="9" scale="63" fitToWidth="0" fitToHeight="0" orientation="landscape" r:id="rId1"/>
  <headerFooter alignWithMargins="0"/>
  <rowBreaks count="2" manualBreakCount="2">
    <brk id="38" max="37" man="1"/>
    <brk id="63" max="37" man="1"/>
  </rowBreaks>
  <colBreaks count="1" manualBreakCount="1">
    <brk id="20" max="157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tabColor indexed="50"/>
  </sheetPr>
  <dimension ref="A1:J267"/>
  <sheetViews>
    <sheetView view="pageBreakPreview" zoomScale="75" workbookViewId="0">
      <selection activeCell="B19" sqref="B19"/>
    </sheetView>
  </sheetViews>
  <sheetFormatPr defaultColWidth="9.140625" defaultRowHeight="12.75"/>
  <cols>
    <col min="1" max="1" width="42.7109375" style="87" customWidth="1"/>
    <col min="2" max="2" width="9.28515625" style="87" customWidth="1"/>
    <col min="3" max="5" width="14.7109375" style="60" customWidth="1"/>
    <col min="6" max="6" width="15.7109375" style="60" customWidth="1"/>
    <col min="7" max="7" width="12.28515625" style="60" customWidth="1"/>
    <col min="8" max="8" width="13.42578125" style="60" customWidth="1"/>
    <col min="9" max="9" width="13.5703125" style="60" customWidth="1"/>
    <col min="10" max="10" width="14.7109375" style="60" customWidth="1"/>
    <col min="11" max="16384" width="9.140625" style="60"/>
  </cols>
  <sheetData>
    <row r="1" spans="1:10" ht="15.75">
      <c r="A1" s="58"/>
      <c r="B1" s="58"/>
      <c r="C1" s="59"/>
      <c r="D1" s="59"/>
      <c r="E1" s="59"/>
      <c r="F1" s="398" t="s">
        <v>77</v>
      </c>
      <c r="G1" s="398"/>
      <c r="H1" s="398"/>
      <c r="I1" s="398"/>
      <c r="J1" s="143"/>
    </row>
    <row r="2" spans="1:10" ht="24.75" customHeight="1">
      <c r="A2" s="406" t="s">
        <v>78</v>
      </c>
      <c r="B2" s="406"/>
      <c r="C2" s="406"/>
      <c r="D2" s="406"/>
      <c r="E2" s="406"/>
      <c r="F2" s="406"/>
      <c r="G2" s="406"/>
      <c r="H2" s="406"/>
      <c r="I2" s="406"/>
      <c r="J2" s="406"/>
    </row>
    <row r="3" spans="1:10" ht="14.25" customHeight="1">
      <c r="A3" s="407" t="s">
        <v>79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14.25" customHeight="1">
      <c r="A4" s="61"/>
      <c r="B4" s="61"/>
      <c r="C4" s="61"/>
      <c r="D4" s="61"/>
      <c r="E4" s="61"/>
      <c r="F4" s="61"/>
      <c r="G4" s="61"/>
      <c r="H4" s="61"/>
    </row>
    <row r="5" spans="1:10" ht="7.5" customHeight="1">
      <c r="A5" s="408" t="s">
        <v>80</v>
      </c>
      <c r="B5" s="408"/>
      <c r="C5" s="408"/>
      <c r="D5" s="408"/>
      <c r="E5" s="408"/>
      <c r="F5" s="408"/>
      <c r="G5" s="408"/>
      <c r="H5" s="408"/>
      <c r="I5" s="408"/>
      <c r="J5" s="408"/>
    </row>
    <row r="6" spans="1:10" ht="15.75">
      <c r="A6" s="407" t="s">
        <v>81</v>
      </c>
      <c r="B6" s="407"/>
      <c r="C6" s="407"/>
      <c r="D6" s="407"/>
      <c r="E6" s="407"/>
      <c r="F6" s="407"/>
      <c r="G6" s="407"/>
      <c r="H6" s="407"/>
      <c r="I6" s="407"/>
      <c r="J6" s="407"/>
    </row>
    <row r="7" spans="1:10" ht="13.5" thickBot="1">
      <c r="A7" s="405"/>
      <c r="B7" s="405"/>
      <c r="C7" s="405"/>
      <c r="D7" s="405"/>
      <c r="E7" s="405"/>
      <c r="F7" s="405"/>
      <c r="G7" s="405"/>
      <c r="H7" s="405"/>
    </row>
    <row r="8" spans="1:10" ht="18.75" customHeight="1">
      <c r="A8" s="420" t="s">
        <v>82</v>
      </c>
      <c r="B8" s="423" t="s">
        <v>83</v>
      </c>
      <c r="C8" s="431" t="s">
        <v>259</v>
      </c>
      <c r="D8" s="431" t="s">
        <v>260</v>
      </c>
      <c r="E8" s="431" t="s">
        <v>261</v>
      </c>
      <c r="F8" s="426" t="s">
        <v>84</v>
      </c>
      <c r="G8" s="427"/>
      <c r="H8" s="427"/>
      <c r="I8" s="428"/>
    </row>
    <row r="9" spans="1:10" ht="18.75" customHeight="1">
      <c r="A9" s="421"/>
      <c r="B9" s="424"/>
      <c r="C9" s="424"/>
      <c r="D9" s="424"/>
      <c r="E9" s="424"/>
      <c r="F9" s="435">
        <v>2020</v>
      </c>
      <c r="G9" s="436"/>
      <c r="H9" s="429" t="s">
        <v>256</v>
      </c>
      <c r="I9" s="433" t="s">
        <v>257</v>
      </c>
    </row>
    <row r="10" spans="1:10" ht="16.5" customHeight="1" thickBot="1">
      <c r="A10" s="422"/>
      <c r="B10" s="425"/>
      <c r="C10" s="432"/>
      <c r="D10" s="432"/>
      <c r="E10" s="432"/>
      <c r="F10" s="139" t="s">
        <v>45</v>
      </c>
      <c r="G10" s="140" t="s">
        <v>7</v>
      </c>
      <c r="H10" s="430"/>
      <c r="I10" s="434"/>
    </row>
    <row r="11" spans="1:10" ht="31.5" customHeight="1">
      <c r="A11" s="63" t="s">
        <v>111</v>
      </c>
      <c r="B11" s="64" t="s">
        <v>16</v>
      </c>
      <c r="C11" s="65"/>
      <c r="D11" s="65"/>
      <c r="E11" s="65"/>
      <c r="F11" s="65"/>
      <c r="G11" s="66"/>
      <c r="H11" s="67"/>
      <c r="I11" s="66"/>
    </row>
    <row r="12" spans="1:10" ht="33" customHeight="1">
      <c r="A12" s="68" t="s">
        <v>112</v>
      </c>
      <c r="B12" s="69" t="s">
        <v>16</v>
      </c>
      <c r="C12" s="70"/>
      <c r="D12" s="70"/>
      <c r="E12" s="70"/>
      <c r="F12" s="70"/>
      <c r="G12" s="71"/>
      <c r="H12" s="70"/>
      <c r="I12" s="71"/>
    </row>
    <row r="13" spans="1:10" ht="36.75" customHeight="1">
      <c r="A13" s="68" t="s">
        <v>85</v>
      </c>
      <c r="B13" s="69" t="s">
        <v>86</v>
      </c>
      <c r="C13" s="72"/>
      <c r="D13" s="72"/>
      <c r="E13" s="72"/>
      <c r="F13" s="72"/>
      <c r="G13" s="73"/>
      <c r="H13" s="72"/>
      <c r="I13" s="73"/>
    </row>
    <row r="14" spans="1:10" ht="36" customHeight="1">
      <c r="A14" s="68" t="s">
        <v>87</v>
      </c>
      <c r="B14" s="69" t="s">
        <v>86</v>
      </c>
      <c r="C14" s="72"/>
      <c r="D14" s="72"/>
      <c r="E14" s="72"/>
      <c r="F14" s="72"/>
      <c r="G14" s="73"/>
      <c r="H14" s="72"/>
      <c r="I14" s="73"/>
    </row>
    <row r="15" spans="1:10" ht="41.25" customHeight="1">
      <c r="A15" s="68" t="s">
        <v>88</v>
      </c>
      <c r="B15" s="69" t="s">
        <v>86</v>
      </c>
      <c r="C15" s="70"/>
      <c r="D15" s="70"/>
      <c r="E15" s="70"/>
      <c r="F15" s="70"/>
      <c r="G15" s="71"/>
      <c r="H15" s="70"/>
      <c r="I15" s="71"/>
    </row>
    <row r="16" spans="1:10" ht="35.25" customHeight="1">
      <c r="A16" s="74" t="s">
        <v>89</v>
      </c>
      <c r="B16" s="69" t="s">
        <v>16</v>
      </c>
      <c r="C16" s="70"/>
      <c r="D16" s="70"/>
      <c r="E16" s="70"/>
      <c r="F16" s="70"/>
      <c r="G16" s="71"/>
      <c r="H16" s="70"/>
      <c r="I16" s="71"/>
    </row>
    <row r="17" spans="1:9" ht="36.75" customHeight="1">
      <c r="A17" s="68" t="s">
        <v>90</v>
      </c>
      <c r="B17" s="69" t="s">
        <v>86</v>
      </c>
      <c r="C17" s="70"/>
      <c r="D17" s="70"/>
      <c r="E17" s="70"/>
      <c r="F17" s="70"/>
      <c r="G17" s="71"/>
      <c r="H17" s="70"/>
      <c r="I17" s="71"/>
    </row>
    <row r="18" spans="1:9" ht="43.5" customHeight="1">
      <c r="A18" s="68" t="s">
        <v>91</v>
      </c>
      <c r="B18" s="69" t="s">
        <v>86</v>
      </c>
      <c r="C18" s="70"/>
      <c r="D18" s="70"/>
      <c r="E18" s="70"/>
      <c r="F18" s="70"/>
      <c r="G18" s="71"/>
      <c r="H18" s="70"/>
      <c r="I18" s="71"/>
    </row>
    <row r="19" spans="1:9" ht="34.5" customHeight="1">
      <c r="A19" s="68" t="s">
        <v>92</v>
      </c>
      <c r="B19" s="69" t="s">
        <v>17</v>
      </c>
      <c r="C19" s="70"/>
      <c r="D19" s="70"/>
      <c r="E19" s="70"/>
      <c r="F19" s="70"/>
      <c r="G19" s="71"/>
      <c r="H19" s="70"/>
      <c r="I19" s="71"/>
    </row>
    <row r="20" spans="1:9" ht="30.75" customHeight="1">
      <c r="A20" s="68" t="s">
        <v>93</v>
      </c>
      <c r="B20" s="69"/>
      <c r="C20" s="70"/>
      <c r="D20" s="70"/>
      <c r="E20" s="70"/>
      <c r="F20" s="70"/>
      <c r="G20" s="71"/>
      <c r="H20" s="70"/>
      <c r="I20" s="71"/>
    </row>
    <row r="21" spans="1:9" ht="15.75">
      <c r="A21" s="74" t="s">
        <v>94</v>
      </c>
      <c r="B21" s="69" t="s">
        <v>16</v>
      </c>
      <c r="C21" s="70"/>
      <c r="D21" s="70"/>
      <c r="E21" s="70"/>
      <c r="F21" s="70"/>
      <c r="G21" s="71"/>
      <c r="H21" s="70"/>
      <c r="I21" s="71"/>
    </row>
    <row r="22" spans="1:9" ht="15.75">
      <c r="A22" s="74" t="s">
        <v>95</v>
      </c>
      <c r="B22" s="69" t="s">
        <v>16</v>
      </c>
      <c r="C22" s="70"/>
      <c r="D22" s="70"/>
      <c r="E22" s="70"/>
      <c r="F22" s="70"/>
      <c r="G22" s="71"/>
      <c r="H22" s="70"/>
      <c r="I22" s="71"/>
    </row>
    <row r="23" spans="1:9" ht="15.75">
      <c r="A23" s="74" t="s">
        <v>96</v>
      </c>
      <c r="B23" s="69" t="s">
        <v>16</v>
      </c>
      <c r="C23" s="70"/>
      <c r="D23" s="70"/>
      <c r="E23" s="70"/>
      <c r="F23" s="70"/>
      <c r="G23" s="71"/>
      <c r="H23" s="70"/>
      <c r="I23" s="71"/>
    </row>
    <row r="24" spans="1:9" ht="15.75">
      <c r="A24" s="74" t="s">
        <v>97</v>
      </c>
      <c r="B24" s="69" t="s">
        <v>16</v>
      </c>
      <c r="C24" s="70"/>
      <c r="D24" s="70"/>
      <c r="E24" s="70"/>
      <c r="F24" s="70"/>
      <c r="G24" s="71"/>
      <c r="H24" s="70"/>
      <c r="I24" s="71"/>
    </row>
    <row r="25" spans="1:9" ht="34.5" customHeight="1">
      <c r="A25" s="68" t="s">
        <v>98</v>
      </c>
      <c r="B25" s="69"/>
      <c r="C25" s="70"/>
      <c r="D25" s="70"/>
      <c r="E25" s="70"/>
      <c r="F25" s="70"/>
      <c r="G25" s="71"/>
      <c r="H25" s="70"/>
      <c r="I25" s="71"/>
    </row>
    <row r="26" spans="1:9" ht="31.5">
      <c r="A26" s="75" t="s">
        <v>99</v>
      </c>
      <c r="B26" s="69" t="s">
        <v>86</v>
      </c>
      <c r="C26" s="70"/>
      <c r="D26" s="70"/>
      <c r="E26" s="70"/>
      <c r="F26" s="70"/>
      <c r="G26" s="71"/>
      <c r="H26" s="70"/>
      <c r="I26" s="71"/>
    </row>
    <row r="27" spans="1:9" ht="31.5">
      <c r="A27" s="75" t="s">
        <v>100</v>
      </c>
      <c r="B27" s="69" t="s">
        <v>86</v>
      </c>
      <c r="C27" s="70"/>
      <c r="D27" s="70"/>
      <c r="E27" s="70"/>
      <c r="F27" s="70"/>
      <c r="G27" s="71"/>
      <c r="H27" s="70"/>
      <c r="I27" s="71"/>
    </row>
    <row r="28" spans="1:9" ht="31.5">
      <c r="A28" s="74" t="s">
        <v>101</v>
      </c>
      <c r="B28" s="69" t="s">
        <v>86</v>
      </c>
      <c r="C28" s="70"/>
      <c r="D28" s="70"/>
      <c r="E28" s="70"/>
      <c r="F28" s="70"/>
      <c r="G28" s="71"/>
      <c r="H28" s="70"/>
      <c r="I28" s="71"/>
    </row>
    <row r="29" spans="1:9" ht="31.5">
      <c r="A29" s="75" t="s">
        <v>99</v>
      </c>
      <c r="B29" s="69" t="s">
        <v>86</v>
      </c>
      <c r="C29" s="70"/>
      <c r="D29" s="70"/>
      <c r="E29" s="70"/>
      <c r="F29" s="70"/>
      <c r="G29" s="71"/>
      <c r="H29" s="70"/>
      <c r="I29" s="71"/>
    </row>
    <row r="30" spans="1:9" ht="31.5">
      <c r="A30" s="75" t="s">
        <v>100</v>
      </c>
      <c r="B30" s="69" t="s">
        <v>86</v>
      </c>
      <c r="C30" s="70"/>
      <c r="D30" s="70"/>
      <c r="E30" s="70"/>
      <c r="F30" s="70"/>
      <c r="G30" s="71"/>
      <c r="H30" s="70"/>
      <c r="I30" s="71"/>
    </row>
    <row r="31" spans="1:9" ht="33" customHeight="1">
      <c r="A31" s="68" t="s">
        <v>102</v>
      </c>
      <c r="B31" s="69" t="s">
        <v>86</v>
      </c>
      <c r="C31" s="70"/>
      <c r="D31" s="70"/>
      <c r="E31" s="70"/>
      <c r="F31" s="70"/>
      <c r="G31" s="71"/>
      <c r="H31" s="70"/>
      <c r="I31" s="71"/>
    </row>
    <row r="32" spans="1:9" ht="15.75">
      <c r="A32" s="74" t="s">
        <v>103</v>
      </c>
      <c r="B32" s="69"/>
      <c r="C32" s="70"/>
      <c r="D32" s="70"/>
      <c r="E32" s="70"/>
      <c r="F32" s="70"/>
      <c r="G32" s="71"/>
      <c r="H32" s="70"/>
      <c r="I32" s="71"/>
    </row>
    <row r="33" spans="1:10" ht="31.5">
      <c r="A33" s="75" t="s">
        <v>0</v>
      </c>
      <c r="B33" s="69" t="s">
        <v>86</v>
      </c>
      <c r="C33" s="70"/>
      <c r="D33" s="70"/>
      <c r="E33" s="70"/>
      <c r="F33" s="70"/>
      <c r="G33" s="71"/>
      <c r="H33" s="70"/>
      <c r="I33" s="71"/>
    </row>
    <row r="34" spans="1:10" ht="31.5">
      <c r="A34" s="75" t="s">
        <v>1</v>
      </c>
      <c r="B34" s="69" t="s">
        <v>86</v>
      </c>
      <c r="C34" s="70"/>
      <c r="D34" s="70"/>
      <c r="E34" s="70"/>
      <c r="F34" s="70"/>
      <c r="G34" s="71"/>
      <c r="H34" s="70"/>
      <c r="I34" s="71"/>
    </row>
    <row r="35" spans="1:10" ht="31.5">
      <c r="A35" s="75" t="s">
        <v>104</v>
      </c>
      <c r="B35" s="69" t="s">
        <v>86</v>
      </c>
      <c r="C35" s="70"/>
      <c r="D35" s="70"/>
      <c r="E35" s="70"/>
      <c r="F35" s="70"/>
      <c r="G35" s="71"/>
      <c r="H35" s="70"/>
      <c r="I35" s="71"/>
    </row>
    <row r="36" spans="1:10" ht="32.25" customHeight="1">
      <c r="A36" s="68" t="s">
        <v>105</v>
      </c>
      <c r="B36" s="69" t="s">
        <v>106</v>
      </c>
      <c r="C36" s="72"/>
      <c r="D36" s="72"/>
      <c r="E36" s="72"/>
      <c r="F36" s="72"/>
      <c r="G36" s="73"/>
      <c r="H36" s="72"/>
      <c r="I36" s="73"/>
    </row>
    <row r="37" spans="1:10" ht="32.25" customHeight="1">
      <c r="A37" s="68" t="s">
        <v>113</v>
      </c>
      <c r="B37" s="69" t="s">
        <v>28</v>
      </c>
      <c r="C37" s="72"/>
      <c r="D37" s="72"/>
      <c r="E37" s="72"/>
      <c r="F37" s="72"/>
      <c r="G37" s="73"/>
      <c r="H37" s="72"/>
      <c r="I37" s="73"/>
    </row>
    <row r="38" spans="1:10" ht="34.5" customHeight="1">
      <c r="A38" s="68" t="s">
        <v>33</v>
      </c>
      <c r="B38" s="69" t="s">
        <v>86</v>
      </c>
      <c r="C38" s="72"/>
      <c r="D38" s="72"/>
      <c r="E38" s="72"/>
      <c r="F38" s="72"/>
      <c r="G38" s="73"/>
      <c r="H38" s="72"/>
      <c r="I38" s="73"/>
    </row>
    <row r="39" spans="1:10" ht="34.5" customHeight="1" thickBot="1">
      <c r="A39" s="76" t="s">
        <v>107</v>
      </c>
      <c r="B39" s="77" t="s">
        <v>86</v>
      </c>
      <c r="C39" s="78"/>
      <c r="D39" s="78"/>
      <c r="E39" s="78"/>
      <c r="F39" s="78"/>
      <c r="G39" s="79"/>
      <c r="H39" s="78"/>
      <c r="I39" s="79"/>
    </row>
    <row r="40" spans="1:10" ht="13.5" customHeight="1">
      <c r="A40" s="80"/>
      <c r="B40" s="61"/>
      <c r="C40" s="81"/>
      <c r="D40" s="81"/>
      <c r="E40" s="81"/>
      <c r="F40" s="81"/>
      <c r="G40" s="81"/>
      <c r="H40" s="81"/>
      <c r="I40" s="81"/>
      <c r="J40" s="81"/>
    </row>
    <row r="41" spans="1:10" ht="19.5" customHeight="1" thickBot="1">
      <c r="A41" s="82"/>
      <c r="B41" s="83"/>
      <c r="C41" s="59"/>
      <c r="D41" s="59"/>
      <c r="E41" s="59"/>
      <c r="F41" s="59"/>
      <c r="G41" s="59"/>
      <c r="H41" s="59"/>
      <c r="I41" s="59"/>
      <c r="J41" s="59"/>
    </row>
    <row r="42" spans="1:10" ht="15.75" customHeight="1">
      <c r="A42" s="409" t="s">
        <v>108</v>
      </c>
      <c r="B42" s="412" t="s">
        <v>83</v>
      </c>
      <c r="C42" s="402" t="s">
        <v>259</v>
      </c>
      <c r="D42" s="402" t="s">
        <v>260</v>
      </c>
      <c r="E42" s="402" t="s">
        <v>261</v>
      </c>
      <c r="F42" s="399" t="s">
        <v>84</v>
      </c>
      <c r="G42" s="400"/>
      <c r="H42" s="400"/>
      <c r="I42" s="401"/>
    </row>
    <row r="43" spans="1:10" ht="15.75" customHeight="1">
      <c r="A43" s="410"/>
      <c r="B43" s="403"/>
      <c r="C43" s="403"/>
      <c r="D43" s="403"/>
      <c r="E43" s="403"/>
      <c r="F43" s="418">
        <v>2020</v>
      </c>
      <c r="G43" s="419"/>
      <c r="H43" s="414" t="s">
        <v>256</v>
      </c>
      <c r="I43" s="416" t="s">
        <v>257</v>
      </c>
    </row>
    <row r="44" spans="1:10" ht="18.75" customHeight="1" thickBot="1">
      <c r="A44" s="411"/>
      <c r="B44" s="413"/>
      <c r="C44" s="404"/>
      <c r="D44" s="404"/>
      <c r="E44" s="404"/>
      <c r="F44" s="126" t="s">
        <v>45</v>
      </c>
      <c r="G44" s="62" t="s">
        <v>7</v>
      </c>
      <c r="H44" s="415"/>
      <c r="I44" s="417"/>
    </row>
    <row r="45" spans="1:10" ht="31.5">
      <c r="A45" s="95"/>
      <c r="B45" s="64" t="s">
        <v>109</v>
      </c>
      <c r="C45" s="84"/>
      <c r="D45" s="84"/>
      <c r="E45" s="84"/>
      <c r="F45" s="84"/>
      <c r="G45" s="85"/>
      <c r="H45" s="84"/>
      <c r="I45" s="96"/>
    </row>
    <row r="46" spans="1:10" ht="22.5" customHeight="1" thickBot="1">
      <c r="A46" s="97"/>
      <c r="B46" s="98"/>
      <c r="C46" s="78"/>
      <c r="D46" s="78"/>
      <c r="E46" s="78"/>
      <c r="F46" s="78"/>
      <c r="G46" s="79"/>
      <c r="H46" s="78"/>
      <c r="I46" s="99"/>
    </row>
    <row r="47" spans="1:10" s="94" customFormat="1" ht="22.5" customHeight="1">
      <c r="A47" s="91"/>
      <c r="B47" s="91"/>
      <c r="C47" s="81"/>
      <c r="D47" s="81"/>
      <c r="E47" s="81"/>
      <c r="F47" s="81"/>
      <c r="G47" s="81"/>
      <c r="H47" s="81"/>
      <c r="I47" s="81"/>
      <c r="J47" s="81"/>
    </row>
    <row r="48" spans="1:10" s="94" customFormat="1" ht="22.5" customHeight="1" thickBot="1">
      <c r="A48" s="406" t="s">
        <v>263</v>
      </c>
      <c r="B48" s="406"/>
      <c r="C48" s="406"/>
      <c r="D48" s="406"/>
      <c r="E48" s="406"/>
      <c r="F48" s="406"/>
      <c r="G48" s="406"/>
      <c r="H48" s="406"/>
      <c r="I48" s="406"/>
      <c r="J48" s="406"/>
    </row>
    <row r="49" spans="1:10" s="94" customFormat="1" ht="63.75" customHeight="1">
      <c r="A49" s="437" t="s">
        <v>159</v>
      </c>
      <c r="B49" s="442" t="s">
        <v>130</v>
      </c>
      <c r="C49" s="443"/>
      <c r="D49" s="439" t="s">
        <v>131</v>
      </c>
      <c r="E49" s="439" t="s">
        <v>132</v>
      </c>
      <c r="F49" s="445" t="s">
        <v>135</v>
      </c>
      <c r="G49" s="400"/>
      <c r="H49" s="439" t="s">
        <v>136</v>
      </c>
      <c r="I49" s="440" t="s">
        <v>115</v>
      </c>
    </row>
    <row r="50" spans="1:10" s="94" customFormat="1" ht="36.75" customHeight="1" thickBot="1">
      <c r="A50" s="438"/>
      <c r="B50" s="444"/>
      <c r="C50" s="417"/>
      <c r="D50" s="415"/>
      <c r="E50" s="415"/>
      <c r="F50" s="107" t="s">
        <v>133</v>
      </c>
      <c r="G50" s="107" t="s">
        <v>134</v>
      </c>
      <c r="H50" s="415"/>
      <c r="I50" s="441"/>
    </row>
    <row r="51" spans="1:10" s="94" customFormat="1" ht="36.75" customHeight="1">
      <c r="A51" s="446" t="s">
        <v>122</v>
      </c>
      <c r="B51" s="449" t="s">
        <v>262</v>
      </c>
      <c r="C51" s="450"/>
      <c r="D51" s="119"/>
      <c r="E51" s="119"/>
      <c r="F51" s="119"/>
      <c r="G51" s="119"/>
      <c r="H51" s="119"/>
      <c r="I51" s="120"/>
    </row>
    <row r="52" spans="1:10" s="94" customFormat="1" ht="22.5" customHeight="1">
      <c r="A52" s="447"/>
      <c r="B52" s="451">
        <v>2019</v>
      </c>
      <c r="C52" s="451">
        <v>2013</v>
      </c>
      <c r="D52" s="105"/>
      <c r="E52" s="105"/>
      <c r="F52" s="105"/>
      <c r="G52" s="105"/>
      <c r="H52" s="105"/>
      <c r="I52" s="106"/>
    </row>
    <row r="53" spans="1:10" s="94" customFormat="1" ht="22.5" customHeight="1">
      <c r="A53" s="447"/>
      <c r="B53" s="451">
        <v>2020</v>
      </c>
      <c r="C53" s="451">
        <v>2013</v>
      </c>
      <c r="D53" s="100"/>
      <c r="E53" s="100"/>
      <c r="F53" s="100"/>
      <c r="G53" s="100"/>
      <c r="H53" s="100"/>
      <c r="I53" s="101"/>
    </row>
    <row r="54" spans="1:10" s="94" customFormat="1" ht="22.5" customHeight="1">
      <c r="A54" s="447"/>
      <c r="B54" s="451">
        <v>2021</v>
      </c>
      <c r="C54" s="451">
        <v>2013</v>
      </c>
      <c r="D54" s="100"/>
      <c r="E54" s="100"/>
      <c r="F54" s="100"/>
      <c r="G54" s="100"/>
      <c r="H54" s="100"/>
      <c r="I54" s="101"/>
    </row>
    <row r="55" spans="1:10" s="94" customFormat="1" ht="22.5" customHeight="1" thickBot="1">
      <c r="A55" s="448"/>
      <c r="B55" s="451">
        <v>2022</v>
      </c>
      <c r="C55" s="451">
        <v>2013</v>
      </c>
      <c r="D55" s="100"/>
      <c r="E55" s="100"/>
      <c r="F55" s="100"/>
      <c r="G55" s="100"/>
      <c r="H55" s="100"/>
      <c r="I55" s="101"/>
    </row>
    <row r="56" spans="1:10" s="94" customFormat="1" ht="33" customHeight="1">
      <c r="A56" s="454" t="s">
        <v>137</v>
      </c>
      <c r="B56" s="449" t="s">
        <v>262</v>
      </c>
      <c r="C56" s="450"/>
      <c r="D56" s="100"/>
      <c r="E56" s="100"/>
      <c r="F56" s="100"/>
      <c r="G56" s="100"/>
      <c r="H56" s="100"/>
      <c r="I56" s="101"/>
    </row>
    <row r="57" spans="1:10" s="94" customFormat="1" ht="22.5" customHeight="1">
      <c r="A57" s="447"/>
      <c r="B57" s="451">
        <v>2019</v>
      </c>
      <c r="C57" s="451">
        <v>2013</v>
      </c>
      <c r="D57" s="100"/>
      <c r="E57" s="100"/>
      <c r="F57" s="100"/>
      <c r="G57" s="100"/>
      <c r="H57" s="100"/>
      <c r="I57" s="101"/>
    </row>
    <row r="58" spans="1:10" s="94" customFormat="1" ht="22.5" customHeight="1">
      <c r="A58" s="447"/>
      <c r="B58" s="451">
        <v>2020</v>
      </c>
      <c r="C58" s="451">
        <v>2013</v>
      </c>
      <c r="D58" s="100"/>
      <c r="E58" s="100"/>
      <c r="F58" s="100"/>
      <c r="G58" s="100"/>
      <c r="H58" s="100"/>
      <c r="I58" s="101"/>
    </row>
    <row r="59" spans="1:10" s="94" customFormat="1" ht="22.5" customHeight="1">
      <c r="A59" s="447"/>
      <c r="B59" s="451">
        <v>2021</v>
      </c>
      <c r="C59" s="451">
        <v>2013</v>
      </c>
      <c r="D59" s="100"/>
      <c r="E59" s="100"/>
      <c r="F59" s="100"/>
      <c r="G59" s="100"/>
      <c r="H59" s="100"/>
      <c r="I59" s="101"/>
    </row>
    <row r="60" spans="1:10" s="94" customFormat="1" ht="22.5" customHeight="1">
      <c r="A60" s="448"/>
      <c r="B60" s="451">
        <v>2022</v>
      </c>
      <c r="C60" s="451">
        <v>2013</v>
      </c>
      <c r="D60" s="100"/>
      <c r="E60" s="100"/>
      <c r="F60" s="100"/>
      <c r="G60" s="100"/>
      <c r="H60" s="100"/>
      <c r="I60" s="101"/>
    </row>
    <row r="61" spans="1:10" s="94" customFormat="1" ht="22.5" customHeight="1" thickBot="1">
      <c r="A61" s="102" t="s">
        <v>138</v>
      </c>
      <c r="B61" s="452"/>
      <c r="C61" s="453"/>
      <c r="D61" s="103"/>
      <c r="E61" s="103"/>
      <c r="F61" s="103"/>
      <c r="G61" s="103"/>
      <c r="H61" s="103"/>
      <c r="I61" s="104"/>
    </row>
    <row r="62" spans="1:10" s="94" customFormat="1" ht="22.5" customHeight="1">
      <c r="A62" s="91"/>
      <c r="B62" s="91"/>
      <c r="C62" s="81"/>
      <c r="D62" s="81"/>
      <c r="E62" s="81"/>
      <c r="F62" s="81"/>
      <c r="G62" s="81"/>
      <c r="H62" s="81"/>
      <c r="I62" s="81"/>
      <c r="J62" s="81"/>
    </row>
    <row r="63" spans="1:10" s="94" customFormat="1" ht="22.5" customHeight="1">
      <c r="A63" s="91"/>
      <c r="B63" s="91"/>
      <c r="C63" s="81"/>
      <c r="D63" s="81"/>
      <c r="E63" s="81"/>
      <c r="F63" s="81"/>
      <c r="G63" s="81"/>
      <c r="H63" s="81"/>
      <c r="I63" s="81"/>
      <c r="J63" s="81"/>
    </row>
    <row r="64" spans="1:10" s="94" customFormat="1" ht="22.5" customHeight="1">
      <c r="A64" s="91"/>
      <c r="B64" s="91"/>
      <c r="C64" s="81"/>
      <c r="D64" s="81"/>
      <c r="E64" s="81"/>
      <c r="F64" s="81"/>
      <c r="G64" s="81"/>
      <c r="H64" s="81"/>
      <c r="I64" s="81"/>
      <c r="J64" s="81"/>
    </row>
    <row r="65" spans="1:10" s="94" customFormat="1" ht="22.5" customHeight="1">
      <c r="A65" s="91"/>
      <c r="B65" s="91"/>
      <c r="C65" s="81"/>
      <c r="D65" s="81"/>
      <c r="E65" s="81"/>
      <c r="F65" s="81"/>
      <c r="G65" s="81"/>
      <c r="H65" s="81"/>
      <c r="I65" s="81"/>
      <c r="J65" s="81"/>
    </row>
    <row r="66" spans="1:10" ht="27" customHeight="1">
      <c r="A66" s="83" t="s">
        <v>110</v>
      </c>
      <c r="B66" s="92"/>
      <c r="C66" s="93"/>
      <c r="D66" s="93"/>
      <c r="E66" s="93"/>
      <c r="F66" s="93"/>
      <c r="G66" s="93"/>
      <c r="H66" s="93"/>
    </row>
    <row r="67" spans="1:10" ht="7.5" customHeight="1">
      <c r="A67" s="86"/>
      <c r="B67" s="86"/>
    </row>
    <row r="68" spans="1:10">
      <c r="A68" s="86"/>
      <c r="B68" s="86"/>
    </row>
    <row r="69" spans="1:10">
      <c r="A69" s="86"/>
      <c r="B69" s="86"/>
    </row>
    <row r="70" spans="1:10">
      <c r="A70" s="86"/>
      <c r="B70" s="86"/>
    </row>
    <row r="71" spans="1:10">
      <c r="A71" s="86"/>
      <c r="B71" s="86"/>
    </row>
    <row r="72" spans="1:10">
      <c r="A72" s="86"/>
      <c r="B72" s="86"/>
    </row>
    <row r="73" spans="1:10">
      <c r="A73" s="86"/>
      <c r="B73" s="86"/>
    </row>
    <row r="74" spans="1:10">
      <c r="A74" s="86"/>
      <c r="B74" s="86"/>
    </row>
    <row r="75" spans="1:10">
      <c r="A75" s="86"/>
      <c r="B75" s="86"/>
    </row>
    <row r="76" spans="1:10">
      <c r="A76" s="86"/>
      <c r="B76" s="86"/>
    </row>
    <row r="77" spans="1:10">
      <c r="A77" s="86"/>
      <c r="B77" s="86"/>
    </row>
    <row r="78" spans="1:10">
      <c r="A78" s="86"/>
      <c r="B78" s="86"/>
    </row>
    <row r="79" spans="1:10">
      <c r="A79" s="86"/>
      <c r="B79" s="86"/>
    </row>
    <row r="80" spans="1:10">
      <c r="A80" s="86"/>
      <c r="B80" s="86"/>
    </row>
    <row r="81" spans="1:2">
      <c r="A81" s="86"/>
      <c r="B81" s="86"/>
    </row>
    <row r="82" spans="1:2">
      <c r="A82" s="86"/>
      <c r="B82" s="86"/>
    </row>
    <row r="83" spans="1:2">
      <c r="A83" s="86"/>
      <c r="B83" s="86"/>
    </row>
    <row r="84" spans="1:2">
      <c r="A84" s="86"/>
      <c r="B84" s="86"/>
    </row>
    <row r="85" spans="1:2">
      <c r="A85" s="86"/>
      <c r="B85" s="86"/>
    </row>
    <row r="86" spans="1:2">
      <c r="A86" s="86"/>
      <c r="B86" s="86"/>
    </row>
    <row r="87" spans="1:2">
      <c r="A87" s="86"/>
      <c r="B87" s="86"/>
    </row>
    <row r="88" spans="1:2">
      <c r="A88" s="86"/>
      <c r="B88" s="86"/>
    </row>
    <row r="89" spans="1:2">
      <c r="A89" s="86"/>
      <c r="B89" s="86"/>
    </row>
    <row r="90" spans="1:2">
      <c r="A90" s="86"/>
      <c r="B90" s="86"/>
    </row>
    <row r="91" spans="1:2">
      <c r="A91" s="86"/>
      <c r="B91" s="86"/>
    </row>
    <row r="92" spans="1:2">
      <c r="A92" s="86"/>
      <c r="B92" s="86"/>
    </row>
    <row r="93" spans="1:2">
      <c r="A93" s="86"/>
      <c r="B93" s="86"/>
    </row>
    <row r="94" spans="1:2">
      <c r="A94" s="86"/>
      <c r="B94" s="86"/>
    </row>
    <row r="95" spans="1:2">
      <c r="A95" s="86"/>
      <c r="B95" s="86"/>
    </row>
    <row r="96" spans="1:2">
      <c r="A96" s="86"/>
      <c r="B96" s="86"/>
    </row>
    <row r="97" spans="1:2">
      <c r="A97" s="86"/>
      <c r="B97" s="86"/>
    </row>
    <row r="98" spans="1:2">
      <c r="A98" s="86"/>
      <c r="B98" s="86"/>
    </row>
    <row r="99" spans="1:2">
      <c r="A99" s="86"/>
      <c r="B99" s="86"/>
    </row>
    <row r="100" spans="1:2">
      <c r="A100" s="86"/>
      <c r="B100" s="86"/>
    </row>
    <row r="101" spans="1:2">
      <c r="A101" s="86"/>
      <c r="B101" s="86"/>
    </row>
    <row r="102" spans="1:2">
      <c r="A102" s="86"/>
      <c r="B102" s="86"/>
    </row>
    <row r="103" spans="1:2">
      <c r="A103" s="86"/>
      <c r="B103" s="86"/>
    </row>
    <row r="104" spans="1:2">
      <c r="A104" s="86"/>
      <c r="B104" s="86"/>
    </row>
    <row r="105" spans="1:2">
      <c r="A105" s="86"/>
      <c r="B105" s="86"/>
    </row>
    <row r="106" spans="1:2">
      <c r="A106" s="86"/>
      <c r="B106" s="86"/>
    </row>
    <row r="107" spans="1:2">
      <c r="A107" s="86"/>
      <c r="B107" s="86"/>
    </row>
    <row r="108" spans="1:2">
      <c r="A108" s="86"/>
      <c r="B108" s="86"/>
    </row>
    <row r="109" spans="1:2">
      <c r="A109" s="86"/>
      <c r="B109" s="86"/>
    </row>
    <row r="110" spans="1:2">
      <c r="A110" s="86"/>
      <c r="B110" s="86"/>
    </row>
    <row r="111" spans="1:2">
      <c r="A111" s="86"/>
      <c r="B111" s="86"/>
    </row>
    <row r="112" spans="1:2">
      <c r="A112" s="86"/>
      <c r="B112" s="86"/>
    </row>
    <row r="113" spans="1:2">
      <c r="A113" s="86"/>
      <c r="B113" s="86"/>
    </row>
    <row r="114" spans="1:2">
      <c r="A114" s="86"/>
      <c r="B114" s="86"/>
    </row>
    <row r="115" spans="1:2">
      <c r="A115" s="86"/>
      <c r="B115" s="86"/>
    </row>
    <row r="116" spans="1:2">
      <c r="A116" s="86"/>
      <c r="B116" s="86"/>
    </row>
    <row r="117" spans="1:2">
      <c r="A117" s="86"/>
      <c r="B117" s="86"/>
    </row>
    <row r="118" spans="1:2">
      <c r="A118" s="86"/>
      <c r="B118" s="86"/>
    </row>
    <row r="119" spans="1:2">
      <c r="A119" s="86"/>
      <c r="B119" s="86"/>
    </row>
    <row r="120" spans="1:2">
      <c r="A120" s="86"/>
      <c r="B120" s="86"/>
    </row>
    <row r="121" spans="1:2">
      <c r="A121" s="86"/>
      <c r="B121" s="86"/>
    </row>
    <row r="122" spans="1:2">
      <c r="A122" s="86"/>
      <c r="B122" s="86"/>
    </row>
    <row r="123" spans="1:2">
      <c r="A123" s="86"/>
      <c r="B123" s="86"/>
    </row>
    <row r="124" spans="1:2">
      <c r="A124" s="86"/>
      <c r="B124" s="86"/>
    </row>
    <row r="125" spans="1:2">
      <c r="A125" s="86"/>
      <c r="B125" s="86"/>
    </row>
    <row r="126" spans="1:2">
      <c r="A126" s="86"/>
      <c r="B126" s="86"/>
    </row>
    <row r="127" spans="1:2">
      <c r="A127" s="86"/>
      <c r="B127" s="86"/>
    </row>
    <row r="128" spans="1:2">
      <c r="A128" s="86"/>
      <c r="B128" s="86"/>
    </row>
    <row r="129" spans="1:2">
      <c r="A129" s="86"/>
      <c r="B129" s="86"/>
    </row>
    <row r="130" spans="1:2">
      <c r="A130" s="86"/>
      <c r="B130" s="86"/>
    </row>
    <row r="131" spans="1:2">
      <c r="A131" s="86"/>
      <c r="B131" s="86"/>
    </row>
    <row r="132" spans="1:2">
      <c r="A132" s="86"/>
      <c r="B132" s="86"/>
    </row>
    <row r="133" spans="1:2">
      <c r="A133" s="86"/>
      <c r="B133" s="86"/>
    </row>
    <row r="134" spans="1:2">
      <c r="A134" s="86"/>
      <c r="B134" s="86"/>
    </row>
    <row r="135" spans="1:2">
      <c r="A135" s="86"/>
      <c r="B135" s="86"/>
    </row>
    <row r="136" spans="1:2">
      <c r="A136" s="86"/>
      <c r="B136" s="86"/>
    </row>
    <row r="137" spans="1:2">
      <c r="A137" s="86"/>
      <c r="B137" s="86"/>
    </row>
    <row r="138" spans="1:2">
      <c r="A138" s="86"/>
      <c r="B138" s="86"/>
    </row>
    <row r="139" spans="1:2">
      <c r="A139" s="86"/>
      <c r="B139" s="86"/>
    </row>
    <row r="140" spans="1:2">
      <c r="A140" s="86"/>
      <c r="B140" s="86"/>
    </row>
    <row r="141" spans="1:2">
      <c r="A141" s="86"/>
      <c r="B141" s="86"/>
    </row>
    <row r="142" spans="1:2">
      <c r="A142" s="86"/>
      <c r="B142" s="86"/>
    </row>
    <row r="143" spans="1:2">
      <c r="A143" s="86"/>
      <c r="B143" s="86"/>
    </row>
    <row r="144" spans="1:2">
      <c r="A144" s="86"/>
      <c r="B144" s="86"/>
    </row>
    <row r="145" spans="1:2">
      <c r="A145" s="86"/>
      <c r="B145" s="86"/>
    </row>
    <row r="146" spans="1:2">
      <c r="A146" s="86"/>
      <c r="B146" s="86"/>
    </row>
    <row r="147" spans="1:2">
      <c r="A147" s="86"/>
      <c r="B147" s="86"/>
    </row>
    <row r="148" spans="1:2">
      <c r="A148" s="86"/>
      <c r="B148" s="86"/>
    </row>
    <row r="149" spans="1:2">
      <c r="A149" s="86"/>
      <c r="B149" s="86"/>
    </row>
    <row r="150" spans="1:2">
      <c r="A150" s="86"/>
      <c r="B150" s="86"/>
    </row>
    <row r="151" spans="1:2">
      <c r="A151" s="86"/>
      <c r="B151" s="86"/>
    </row>
    <row r="152" spans="1:2">
      <c r="A152" s="86"/>
      <c r="B152" s="86"/>
    </row>
    <row r="153" spans="1:2">
      <c r="A153" s="86"/>
      <c r="B153" s="86"/>
    </row>
    <row r="154" spans="1:2">
      <c r="A154" s="86"/>
      <c r="B154" s="86"/>
    </row>
    <row r="155" spans="1:2">
      <c r="A155" s="86"/>
      <c r="B155" s="86"/>
    </row>
    <row r="156" spans="1:2">
      <c r="A156" s="86"/>
      <c r="B156" s="86"/>
    </row>
    <row r="157" spans="1:2">
      <c r="A157" s="86"/>
      <c r="B157" s="86"/>
    </row>
    <row r="158" spans="1:2">
      <c r="A158" s="86"/>
      <c r="B158" s="86"/>
    </row>
    <row r="159" spans="1:2">
      <c r="A159" s="86"/>
      <c r="B159" s="86"/>
    </row>
    <row r="160" spans="1:2">
      <c r="A160" s="86"/>
      <c r="B160" s="86"/>
    </row>
    <row r="161" spans="1:2">
      <c r="A161" s="86"/>
      <c r="B161" s="86"/>
    </row>
    <row r="162" spans="1:2">
      <c r="A162" s="86"/>
      <c r="B162" s="86"/>
    </row>
    <row r="163" spans="1:2">
      <c r="A163" s="86"/>
      <c r="B163" s="86"/>
    </row>
    <row r="164" spans="1:2">
      <c r="A164" s="86"/>
      <c r="B164" s="86"/>
    </row>
    <row r="165" spans="1:2">
      <c r="A165" s="86"/>
      <c r="B165" s="86"/>
    </row>
    <row r="166" spans="1:2">
      <c r="A166" s="86"/>
      <c r="B166" s="86"/>
    </row>
    <row r="167" spans="1:2">
      <c r="A167" s="86"/>
      <c r="B167" s="86"/>
    </row>
    <row r="168" spans="1:2">
      <c r="A168" s="86"/>
      <c r="B168" s="86"/>
    </row>
    <row r="169" spans="1:2">
      <c r="A169" s="86"/>
      <c r="B169" s="86"/>
    </row>
    <row r="170" spans="1:2">
      <c r="A170" s="86"/>
      <c r="B170" s="86"/>
    </row>
    <row r="171" spans="1:2">
      <c r="A171" s="86"/>
      <c r="B171" s="86"/>
    </row>
    <row r="172" spans="1:2">
      <c r="A172" s="86"/>
      <c r="B172" s="86"/>
    </row>
    <row r="173" spans="1:2">
      <c r="A173" s="86"/>
      <c r="B173" s="86"/>
    </row>
    <row r="174" spans="1:2">
      <c r="A174" s="86"/>
      <c r="B174" s="86"/>
    </row>
    <row r="175" spans="1:2">
      <c r="A175" s="86"/>
      <c r="B175" s="86"/>
    </row>
    <row r="176" spans="1:2">
      <c r="A176" s="86"/>
      <c r="B176" s="86"/>
    </row>
    <row r="177" spans="1:2">
      <c r="A177" s="86"/>
      <c r="B177" s="86"/>
    </row>
    <row r="178" spans="1:2">
      <c r="A178" s="86"/>
      <c r="B178" s="86"/>
    </row>
    <row r="179" spans="1:2">
      <c r="A179" s="86"/>
      <c r="B179" s="86"/>
    </row>
    <row r="180" spans="1:2">
      <c r="A180" s="86"/>
      <c r="B180" s="86"/>
    </row>
    <row r="181" spans="1:2">
      <c r="A181" s="86"/>
      <c r="B181" s="86"/>
    </row>
    <row r="182" spans="1:2">
      <c r="A182" s="86"/>
      <c r="B182" s="86"/>
    </row>
    <row r="183" spans="1:2">
      <c r="A183" s="86"/>
      <c r="B183" s="86"/>
    </row>
    <row r="184" spans="1:2">
      <c r="A184" s="86"/>
      <c r="B184" s="86"/>
    </row>
    <row r="185" spans="1:2">
      <c r="A185" s="86"/>
      <c r="B185" s="86"/>
    </row>
    <row r="186" spans="1:2">
      <c r="A186" s="86"/>
      <c r="B186" s="86"/>
    </row>
    <row r="187" spans="1:2">
      <c r="A187" s="86"/>
      <c r="B187" s="86"/>
    </row>
    <row r="188" spans="1:2">
      <c r="A188" s="86"/>
      <c r="B188" s="86"/>
    </row>
    <row r="189" spans="1:2">
      <c r="A189" s="86"/>
      <c r="B189" s="86"/>
    </row>
    <row r="190" spans="1:2">
      <c r="A190" s="86"/>
      <c r="B190" s="86"/>
    </row>
    <row r="191" spans="1:2">
      <c r="A191" s="86"/>
      <c r="B191" s="86"/>
    </row>
    <row r="192" spans="1:2">
      <c r="A192" s="86"/>
      <c r="B192" s="86"/>
    </row>
    <row r="193" spans="1:2">
      <c r="A193" s="86"/>
      <c r="B193" s="86"/>
    </row>
    <row r="194" spans="1:2">
      <c r="A194" s="86"/>
      <c r="B194" s="86"/>
    </row>
    <row r="195" spans="1:2">
      <c r="A195" s="86"/>
      <c r="B195" s="86"/>
    </row>
    <row r="196" spans="1:2">
      <c r="A196" s="86"/>
      <c r="B196" s="86"/>
    </row>
    <row r="197" spans="1:2">
      <c r="A197" s="86"/>
      <c r="B197" s="86"/>
    </row>
    <row r="198" spans="1:2">
      <c r="A198" s="86"/>
      <c r="B198" s="86"/>
    </row>
    <row r="199" spans="1:2">
      <c r="A199" s="86"/>
      <c r="B199" s="86"/>
    </row>
    <row r="200" spans="1:2">
      <c r="A200" s="86"/>
      <c r="B200" s="86"/>
    </row>
    <row r="201" spans="1:2">
      <c r="A201" s="86"/>
      <c r="B201" s="86"/>
    </row>
    <row r="202" spans="1:2">
      <c r="A202" s="86"/>
      <c r="B202" s="86"/>
    </row>
    <row r="203" spans="1:2">
      <c r="A203" s="86"/>
      <c r="B203" s="86"/>
    </row>
    <row r="204" spans="1:2">
      <c r="A204" s="86"/>
      <c r="B204" s="86"/>
    </row>
    <row r="205" spans="1:2">
      <c r="A205" s="86"/>
      <c r="B205" s="86"/>
    </row>
    <row r="206" spans="1:2">
      <c r="A206" s="86"/>
      <c r="B206" s="86"/>
    </row>
    <row r="207" spans="1:2">
      <c r="A207" s="86"/>
      <c r="B207" s="86"/>
    </row>
    <row r="208" spans="1:2">
      <c r="A208" s="86"/>
      <c r="B208" s="86"/>
    </row>
    <row r="209" spans="1:2">
      <c r="A209" s="86"/>
      <c r="B209" s="86"/>
    </row>
    <row r="210" spans="1:2">
      <c r="A210" s="86"/>
      <c r="B210" s="86"/>
    </row>
    <row r="211" spans="1:2">
      <c r="A211" s="86"/>
      <c r="B211" s="86"/>
    </row>
    <row r="212" spans="1:2">
      <c r="A212" s="86"/>
      <c r="B212" s="86"/>
    </row>
    <row r="213" spans="1:2">
      <c r="A213" s="86"/>
      <c r="B213" s="86"/>
    </row>
    <row r="214" spans="1:2">
      <c r="A214" s="86"/>
      <c r="B214" s="86"/>
    </row>
    <row r="215" spans="1:2">
      <c r="A215" s="86"/>
      <c r="B215" s="86"/>
    </row>
    <row r="216" spans="1:2">
      <c r="A216" s="86"/>
      <c r="B216" s="86"/>
    </row>
    <row r="217" spans="1:2">
      <c r="A217" s="86"/>
      <c r="B217" s="86"/>
    </row>
    <row r="218" spans="1:2">
      <c r="A218" s="86"/>
      <c r="B218" s="86"/>
    </row>
    <row r="219" spans="1:2">
      <c r="A219" s="86"/>
      <c r="B219" s="86"/>
    </row>
    <row r="220" spans="1:2">
      <c r="A220" s="86"/>
      <c r="B220" s="86"/>
    </row>
    <row r="221" spans="1:2">
      <c r="A221" s="86"/>
      <c r="B221" s="86"/>
    </row>
    <row r="222" spans="1:2">
      <c r="A222" s="86"/>
      <c r="B222" s="86"/>
    </row>
    <row r="223" spans="1:2">
      <c r="A223" s="86"/>
      <c r="B223" s="86"/>
    </row>
    <row r="224" spans="1:2">
      <c r="A224" s="86"/>
      <c r="B224" s="86"/>
    </row>
    <row r="225" spans="1:2">
      <c r="A225" s="86"/>
      <c r="B225" s="86"/>
    </row>
    <row r="226" spans="1:2">
      <c r="A226" s="86"/>
      <c r="B226" s="86"/>
    </row>
    <row r="227" spans="1:2">
      <c r="A227" s="86"/>
      <c r="B227" s="86"/>
    </row>
    <row r="228" spans="1:2">
      <c r="A228" s="86"/>
      <c r="B228" s="86"/>
    </row>
    <row r="229" spans="1:2">
      <c r="A229" s="86"/>
      <c r="B229" s="86"/>
    </row>
    <row r="230" spans="1:2">
      <c r="A230" s="86"/>
      <c r="B230" s="86"/>
    </row>
    <row r="231" spans="1:2">
      <c r="A231" s="86"/>
      <c r="B231" s="86"/>
    </row>
    <row r="232" spans="1:2">
      <c r="A232" s="86"/>
      <c r="B232" s="86"/>
    </row>
    <row r="233" spans="1:2">
      <c r="A233" s="86"/>
      <c r="B233" s="86"/>
    </row>
    <row r="234" spans="1:2">
      <c r="A234" s="86"/>
      <c r="B234" s="86"/>
    </row>
    <row r="235" spans="1:2">
      <c r="A235" s="86"/>
      <c r="B235" s="86"/>
    </row>
    <row r="236" spans="1:2">
      <c r="A236" s="86"/>
      <c r="B236" s="86"/>
    </row>
    <row r="237" spans="1:2">
      <c r="A237" s="86"/>
      <c r="B237" s="86"/>
    </row>
    <row r="238" spans="1:2">
      <c r="A238" s="86"/>
      <c r="B238" s="86"/>
    </row>
    <row r="239" spans="1:2">
      <c r="A239" s="86"/>
      <c r="B239" s="86"/>
    </row>
    <row r="240" spans="1:2">
      <c r="A240" s="86"/>
      <c r="B240" s="86"/>
    </row>
    <row r="241" spans="1:2">
      <c r="A241" s="86"/>
      <c r="B241" s="86"/>
    </row>
    <row r="242" spans="1:2">
      <c r="A242" s="86"/>
      <c r="B242" s="86"/>
    </row>
    <row r="243" spans="1:2">
      <c r="A243" s="86"/>
      <c r="B243" s="86"/>
    </row>
    <row r="244" spans="1:2">
      <c r="A244" s="86"/>
      <c r="B244" s="86"/>
    </row>
    <row r="245" spans="1:2">
      <c r="A245" s="86"/>
      <c r="B245" s="86"/>
    </row>
    <row r="246" spans="1:2">
      <c r="A246" s="86"/>
      <c r="B246" s="86"/>
    </row>
    <row r="247" spans="1:2">
      <c r="A247" s="86"/>
      <c r="B247" s="86"/>
    </row>
    <row r="248" spans="1:2">
      <c r="A248" s="86"/>
      <c r="B248" s="86"/>
    </row>
    <row r="249" spans="1:2">
      <c r="A249" s="86"/>
      <c r="B249" s="86"/>
    </row>
    <row r="250" spans="1:2">
      <c r="A250" s="86"/>
      <c r="B250" s="86"/>
    </row>
    <row r="251" spans="1:2">
      <c r="A251" s="86"/>
      <c r="B251" s="86"/>
    </row>
    <row r="252" spans="1:2">
      <c r="A252" s="86"/>
      <c r="B252" s="86"/>
    </row>
    <row r="253" spans="1:2">
      <c r="A253" s="86"/>
      <c r="B253" s="86"/>
    </row>
    <row r="254" spans="1:2">
      <c r="A254" s="86"/>
      <c r="B254" s="86"/>
    </row>
    <row r="255" spans="1:2">
      <c r="A255" s="86"/>
      <c r="B255" s="86"/>
    </row>
    <row r="256" spans="1:2">
      <c r="A256" s="86"/>
      <c r="B256" s="86"/>
    </row>
    <row r="257" spans="1:2">
      <c r="A257" s="86"/>
      <c r="B257" s="86"/>
    </row>
    <row r="258" spans="1:2">
      <c r="A258" s="86"/>
      <c r="B258" s="86"/>
    </row>
    <row r="259" spans="1:2">
      <c r="A259" s="86"/>
      <c r="B259" s="86"/>
    </row>
    <row r="260" spans="1:2">
      <c r="A260" s="86"/>
      <c r="B260" s="86"/>
    </row>
    <row r="261" spans="1:2">
      <c r="A261" s="86"/>
      <c r="B261" s="86"/>
    </row>
    <row r="262" spans="1:2">
      <c r="A262" s="86"/>
      <c r="B262" s="86"/>
    </row>
    <row r="263" spans="1:2">
      <c r="A263" s="86"/>
      <c r="B263" s="86"/>
    </row>
    <row r="264" spans="1:2">
      <c r="A264" s="86"/>
      <c r="B264" s="86"/>
    </row>
    <row r="265" spans="1:2">
      <c r="A265" s="86"/>
      <c r="B265" s="86"/>
    </row>
    <row r="266" spans="1:2">
      <c r="A266" s="86"/>
      <c r="B266" s="86"/>
    </row>
    <row r="267" spans="1:2">
      <c r="A267" s="86"/>
      <c r="B267" s="86"/>
    </row>
  </sheetData>
  <mergeCells count="45">
    <mergeCell ref="B59:C59"/>
    <mergeCell ref="B60:C60"/>
    <mergeCell ref="B61:C61"/>
    <mergeCell ref="A56:A60"/>
    <mergeCell ref="B57:C57"/>
    <mergeCell ref="B56:C56"/>
    <mergeCell ref="B58:C58"/>
    <mergeCell ref="A51:A55"/>
    <mergeCell ref="B51:C51"/>
    <mergeCell ref="B52:C52"/>
    <mergeCell ref="B53:C53"/>
    <mergeCell ref="B54:C54"/>
    <mergeCell ref="B55:C55"/>
    <mergeCell ref="A48:J48"/>
    <mergeCell ref="A49:A50"/>
    <mergeCell ref="D49:D50"/>
    <mergeCell ref="E49:E50"/>
    <mergeCell ref="H49:H50"/>
    <mergeCell ref="I49:I50"/>
    <mergeCell ref="B49:C50"/>
    <mergeCell ref="F49:G49"/>
    <mergeCell ref="B8:B10"/>
    <mergeCell ref="F8:I8"/>
    <mergeCell ref="H9:H10"/>
    <mergeCell ref="D8:D10"/>
    <mergeCell ref="C8:C10"/>
    <mergeCell ref="I9:I10"/>
    <mergeCell ref="E8:E10"/>
    <mergeCell ref="F9:G9"/>
    <mergeCell ref="F1:I1"/>
    <mergeCell ref="F42:I42"/>
    <mergeCell ref="E42:E44"/>
    <mergeCell ref="A7:H7"/>
    <mergeCell ref="A2:J2"/>
    <mergeCell ref="A3:J3"/>
    <mergeCell ref="A6:J6"/>
    <mergeCell ref="A5:J5"/>
    <mergeCell ref="A42:A44"/>
    <mergeCell ref="B42:B44"/>
    <mergeCell ref="H43:H44"/>
    <mergeCell ref="I43:I44"/>
    <mergeCell ref="C42:C44"/>
    <mergeCell ref="D42:D44"/>
    <mergeCell ref="F43:G43"/>
    <mergeCell ref="A8:A10"/>
  </mergeCells>
  <phoneticPr fontId="13" type="noConversion"/>
  <printOptions horizontalCentered="1"/>
  <pageMargins left="0.15748031496062992" right="0.15748031496062992" top="3.937007874015748E-2" bottom="0.15748031496062992" header="0.15748031496062992" footer="0.15748031496062992"/>
  <pageSetup paperSize="9" scale="62" orientation="portrait" r:id="rId1"/>
  <headerFooter alignWithMargins="0"/>
  <rowBreaks count="2" manualBreakCount="2">
    <brk id="47" max="9" man="1"/>
    <brk id="7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>
    <tabColor indexed="50"/>
  </sheetPr>
  <dimension ref="A1:AQ26"/>
  <sheetViews>
    <sheetView view="pageLayout" topLeftCell="AE4" zoomScaleNormal="100" zoomScaleSheetLayoutView="75" workbookViewId="0">
      <selection activeCell="H8" sqref="H8"/>
    </sheetView>
  </sheetViews>
  <sheetFormatPr defaultRowHeight="12.75"/>
  <cols>
    <col min="1" max="1" width="27.85546875" customWidth="1"/>
    <col min="2" max="2" width="9.42578125" customWidth="1"/>
    <col min="3" max="3" width="9.7109375" bestFit="1" customWidth="1"/>
    <col min="4" max="4" width="10.42578125" customWidth="1"/>
    <col min="5" max="7" width="9.7109375" bestFit="1" customWidth="1"/>
    <col min="10" max="10" width="10.5703125" customWidth="1"/>
    <col min="16" max="16" width="10.28515625" customWidth="1"/>
    <col min="20" max="21" width="11.140625" customWidth="1"/>
    <col min="22" max="22" width="35.140625" customWidth="1"/>
    <col min="23" max="23" width="22.42578125" customWidth="1"/>
    <col min="24" max="24" width="24" customWidth="1"/>
    <col min="25" max="25" width="12.140625" customWidth="1"/>
    <col min="26" max="26" width="12.42578125" customWidth="1"/>
    <col min="27" max="27" width="12" customWidth="1"/>
    <col min="28" max="28" width="11.5703125" customWidth="1"/>
    <col min="29" max="29" width="12.140625" customWidth="1"/>
    <col min="30" max="30" width="12.85546875" customWidth="1"/>
    <col min="31" max="31" width="10" customWidth="1"/>
    <col min="32" max="32" width="9.85546875" customWidth="1"/>
    <col min="33" max="34" width="10.42578125" customWidth="1"/>
    <col min="35" max="35" width="10" customWidth="1"/>
    <col min="36" max="37" width="11.140625" customWidth="1"/>
    <col min="38" max="38" width="18.7109375" customWidth="1"/>
    <col min="39" max="39" width="16.140625" customWidth="1"/>
    <col min="40" max="40" width="16.42578125" customWidth="1"/>
    <col min="41" max="41" width="19.28515625" customWidth="1"/>
    <col min="42" max="42" width="16.7109375" customWidth="1"/>
    <col min="43" max="43" width="15.85546875" customWidth="1"/>
  </cols>
  <sheetData>
    <row r="1" spans="1:43" ht="29.45" customHeight="1">
      <c r="A1" s="8"/>
      <c r="B1" s="8"/>
      <c r="C1" s="8"/>
      <c r="D1" s="8"/>
      <c r="E1" s="471"/>
      <c r="F1" s="471"/>
      <c r="G1" s="471"/>
    </row>
    <row r="2" spans="1:43" ht="42.75" customHeight="1">
      <c r="A2" s="472" t="s">
        <v>348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4"/>
      <c r="AM2" s="124"/>
      <c r="AN2" s="124"/>
      <c r="AO2" s="124"/>
      <c r="AP2" s="124"/>
      <c r="AQ2" s="124"/>
    </row>
    <row r="3" spans="1:43" ht="18.75">
      <c r="A3" s="8"/>
      <c r="B3" s="8"/>
      <c r="C3" s="8"/>
      <c r="D3" s="8"/>
      <c r="E3" s="8"/>
      <c r="F3" s="8"/>
      <c r="G3" s="8"/>
      <c r="AK3" s="124"/>
      <c r="AL3" s="123"/>
      <c r="AM3" s="123"/>
      <c r="AN3" s="123"/>
      <c r="AO3" s="123"/>
      <c r="AP3" s="123"/>
      <c r="AQ3" s="123"/>
    </row>
    <row r="4" spans="1:43" ht="58.15" customHeight="1">
      <c r="A4" s="456" t="s">
        <v>140</v>
      </c>
      <c r="B4" s="464" t="s">
        <v>143</v>
      </c>
      <c r="C4" s="465"/>
      <c r="D4" s="465"/>
      <c r="E4" s="465"/>
      <c r="F4" s="465"/>
      <c r="G4" s="466"/>
      <c r="H4" s="464" t="s">
        <v>141</v>
      </c>
      <c r="I4" s="465"/>
      <c r="J4" s="465"/>
      <c r="K4" s="465"/>
      <c r="L4" s="465"/>
      <c r="M4" s="466"/>
      <c r="N4" s="464" t="s">
        <v>142</v>
      </c>
      <c r="O4" s="465"/>
      <c r="P4" s="465"/>
      <c r="Q4" s="465"/>
      <c r="R4" s="465"/>
      <c r="S4" s="466"/>
      <c r="T4" s="464" t="s">
        <v>160</v>
      </c>
      <c r="U4" s="466"/>
      <c r="V4" s="464" t="s">
        <v>186</v>
      </c>
      <c r="W4" s="466"/>
      <c r="X4" s="457" t="s">
        <v>171</v>
      </c>
      <c r="Y4" s="459" t="s">
        <v>172</v>
      </c>
      <c r="Z4" s="461"/>
      <c r="AA4" s="461"/>
      <c r="AB4" s="461"/>
      <c r="AC4" s="461"/>
      <c r="AD4" s="461"/>
      <c r="AE4" s="460"/>
      <c r="AF4" s="456" t="s">
        <v>161</v>
      </c>
      <c r="AG4" s="456"/>
      <c r="AH4" s="456"/>
      <c r="AI4" s="456"/>
      <c r="AJ4" s="456"/>
      <c r="AK4" s="456"/>
      <c r="AL4" s="456" t="s">
        <v>173</v>
      </c>
      <c r="AM4" s="459" t="s">
        <v>172</v>
      </c>
      <c r="AN4" s="461"/>
      <c r="AO4" s="461"/>
      <c r="AP4" s="461"/>
      <c r="AQ4" s="460"/>
    </row>
    <row r="5" spans="1:43" ht="93" customHeight="1">
      <c r="A5" s="456"/>
      <c r="B5" s="467"/>
      <c r="C5" s="468"/>
      <c r="D5" s="468"/>
      <c r="E5" s="468"/>
      <c r="F5" s="468"/>
      <c r="G5" s="469"/>
      <c r="H5" s="467"/>
      <c r="I5" s="468"/>
      <c r="J5" s="468"/>
      <c r="K5" s="468"/>
      <c r="L5" s="468"/>
      <c r="M5" s="469"/>
      <c r="N5" s="467"/>
      <c r="O5" s="468"/>
      <c r="P5" s="468"/>
      <c r="Q5" s="468"/>
      <c r="R5" s="468"/>
      <c r="S5" s="469"/>
      <c r="T5" s="467"/>
      <c r="U5" s="469"/>
      <c r="V5" s="467"/>
      <c r="W5" s="469"/>
      <c r="X5" s="470"/>
      <c r="Y5" s="456" t="s">
        <v>183</v>
      </c>
      <c r="Z5" s="456" t="s">
        <v>182</v>
      </c>
      <c r="AA5" s="456" t="s">
        <v>184</v>
      </c>
      <c r="AB5" s="456" t="s">
        <v>185</v>
      </c>
      <c r="AC5" s="456" t="s">
        <v>24</v>
      </c>
      <c r="AD5" s="456" t="s">
        <v>38</v>
      </c>
      <c r="AE5" s="456" t="s">
        <v>42</v>
      </c>
      <c r="AF5" s="459" t="s">
        <v>146</v>
      </c>
      <c r="AG5" s="460"/>
      <c r="AH5" s="459" t="s">
        <v>147</v>
      </c>
      <c r="AI5" s="460"/>
      <c r="AJ5" s="459" t="s">
        <v>148</v>
      </c>
      <c r="AK5" s="460"/>
      <c r="AL5" s="456"/>
      <c r="AM5" s="456" t="s">
        <v>175</v>
      </c>
      <c r="AN5" s="456" t="s">
        <v>176</v>
      </c>
      <c r="AO5" s="456" t="s">
        <v>177</v>
      </c>
      <c r="AP5" s="456" t="s">
        <v>178</v>
      </c>
      <c r="AQ5" s="456" t="s">
        <v>179</v>
      </c>
    </row>
    <row r="6" spans="1:43" ht="39.75" customHeight="1">
      <c r="A6" s="456"/>
      <c r="B6" s="456" t="s">
        <v>309</v>
      </c>
      <c r="C6" s="456" t="s">
        <v>333</v>
      </c>
      <c r="D6" s="456" t="s">
        <v>336</v>
      </c>
      <c r="E6" s="456" t="s">
        <v>52</v>
      </c>
      <c r="F6" s="456"/>
      <c r="G6" s="456"/>
      <c r="H6" s="456" t="s">
        <v>309</v>
      </c>
      <c r="I6" s="456" t="s">
        <v>333</v>
      </c>
      <c r="J6" s="456" t="s">
        <v>336</v>
      </c>
      <c r="K6" s="456" t="s">
        <v>52</v>
      </c>
      <c r="L6" s="456"/>
      <c r="M6" s="456"/>
      <c r="N6" s="456" t="s">
        <v>309</v>
      </c>
      <c r="O6" s="456" t="s">
        <v>333</v>
      </c>
      <c r="P6" s="456" t="s">
        <v>336</v>
      </c>
      <c r="Q6" s="456" t="s">
        <v>52</v>
      </c>
      <c r="R6" s="456"/>
      <c r="S6" s="456"/>
      <c r="T6" s="457" t="s">
        <v>333</v>
      </c>
      <c r="U6" s="457" t="s">
        <v>336</v>
      </c>
      <c r="V6" s="457" t="s">
        <v>180</v>
      </c>
      <c r="W6" s="457" t="s">
        <v>181</v>
      </c>
      <c r="X6" s="470"/>
      <c r="Y6" s="456"/>
      <c r="Z6" s="456"/>
      <c r="AA6" s="456"/>
      <c r="AB6" s="456"/>
      <c r="AC6" s="456"/>
      <c r="AD6" s="456"/>
      <c r="AE6" s="456"/>
      <c r="AF6" s="457" t="s">
        <v>333</v>
      </c>
      <c r="AG6" s="457" t="s">
        <v>336</v>
      </c>
      <c r="AH6" s="457" t="s">
        <v>333</v>
      </c>
      <c r="AI6" s="457" t="s">
        <v>336</v>
      </c>
      <c r="AJ6" s="457" t="s">
        <v>333</v>
      </c>
      <c r="AK6" s="457" t="s">
        <v>336</v>
      </c>
      <c r="AL6" s="456"/>
      <c r="AM6" s="456"/>
      <c r="AN6" s="456"/>
      <c r="AO6" s="456"/>
      <c r="AP6" s="456"/>
      <c r="AQ6" s="456"/>
    </row>
    <row r="7" spans="1:43" ht="36" customHeight="1">
      <c r="A7" s="456"/>
      <c r="B7" s="456"/>
      <c r="C7" s="456"/>
      <c r="D7" s="456"/>
      <c r="E7" s="180" t="s">
        <v>258</v>
      </c>
      <c r="F7" s="180" t="s">
        <v>302</v>
      </c>
      <c r="G7" s="180" t="s">
        <v>331</v>
      </c>
      <c r="H7" s="456"/>
      <c r="I7" s="456"/>
      <c r="J7" s="456"/>
      <c r="K7" s="180" t="s">
        <v>258</v>
      </c>
      <c r="L7" s="180" t="s">
        <v>302</v>
      </c>
      <c r="M7" s="180" t="s">
        <v>331</v>
      </c>
      <c r="N7" s="456"/>
      <c r="O7" s="456"/>
      <c r="P7" s="456"/>
      <c r="Q7" s="180" t="s">
        <v>258</v>
      </c>
      <c r="R7" s="180" t="s">
        <v>302</v>
      </c>
      <c r="S7" s="180" t="s">
        <v>331</v>
      </c>
      <c r="T7" s="458"/>
      <c r="U7" s="458"/>
      <c r="V7" s="458"/>
      <c r="W7" s="458"/>
      <c r="X7" s="458"/>
      <c r="Y7" s="456"/>
      <c r="Z7" s="456"/>
      <c r="AA7" s="456"/>
      <c r="AB7" s="456"/>
      <c r="AC7" s="456"/>
      <c r="AD7" s="456"/>
      <c r="AE7" s="456"/>
      <c r="AF7" s="458"/>
      <c r="AG7" s="458"/>
      <c r="AH7" s="458"/>
      <c r="AI7" s="458"/>
      <c r="AJ7" s="458"/>
      <c r="AK7" s="458"/>
      <c r="AL7" s="456"/>
      <c r="AM7" s="456"/>
      <c r="AN7" s="456"/>
      <c r="AO7" s="456"/>
      <c r="AP7" s="456"/>
      <c r="AQ7" s="456"/>
    </row>
    <row r="8" spans="1:43" ht="38.25">
      <c r="A8" s="109" t="s">
        <v>267</v>
      </c>
      <c r="B8" s="181">
        <v>311.5</v>
      </c>
      <c r="C8" s="338">
        <v>320</v>
      </c>
      <c r="D8" s="338">
        <v>332.8</v>
      </c>
      <c r="E8" s="338">
        <v>346</v>
      </c>
      <c r="F8" s="338">
        <v>360</v>
      </c>
      <c r="G8" s="182">
        <v>374.4</v>
      </c>
      <c r="H8" s="183">
        <v>459.5</v>
      </c>
      <c r="I8" s="182">
        <v>500</v>
      </c>
      <c r="J8" s="182">
        <v>516.5</v>
      </c>
      <c r="K8" s="182">
        <v>536.29999999999995</v>
      </c>
      <c r="L8" s="182">
        <v>557.70000000000005</v>
      </c>
      <c r="M8" s="182">
        <v>571.4</v>
      </c>
      <c r="N8" s="183">
        <v>673</v>
      </c>
      <c r="O8" s="182">
        <v>695</v>
      </c>
      <c r="P8" s="182">
        <v>698</v>
      </c>
      <c r="Q8" s="182">
        <v>701</v>
      </c>
      <c r="R8" s="182">
        <v>704</v>
      </c>
      <c r="S8" s="182">
        <v>707</v>
      </c>
      <c r="T8" s="184">
        <v>12</v>
      </c>
      <c r="U8" s="184">
        <v>10</v>
      </c>
      <c r="V8" s="185" t="s">
        <v>268</v>
      </c>
      <c r="W8" s="186">
        <v>491</v>
      </c>
      <c r="X8" s="187">
        <v>23</v>
      </c>
      <c r="Y8" s="188">
        <v>1</v>
      </c>
      <c r="Z8" s="189">
        <v>10</v>
      </c>
      <c r="AA8" s="189">
        <v>0</v>
      </c>
      <c r="AB8" s="190">
        <v>0</v>
      </c>
      <c r="AC8" s="190">
        <v>7</v>
      </c>
      <c r="AD8" s="190">
        <v>1</v>
      </c>
      <c r="AE8" s="191">
        <v>4</v>
      </c>
      <c r="AF8" s="192">
        <v>13</v>
      </c>
      <c r="AG8" s="190">
        <v>13</v>
      </c>
      <c r="AH8" s="190">
        <v>0</v>
      </c>
      <c r="AI8" s="190">
        <v>0</v>
      </c>
      <c r="AJ8" s="190">
        <v>22</v>
      </c>
      <c r="AK8" s="191">
        <v>22</v>
      </c>
      <c r="AL8" s="184">
        <v>3</v>
      </c>
      <c r="AM8" s="184">
        <v>1</v>
      </c>
      <c r="AN8" s="184">
        <v>1</v>
      </c>
      <c r="AO8" s="184">
        <v>0</v>
      </c>
      <c r="AP8" s="184">
        <v>0</v>
      </c>
      <c r="AQ8" s="184">
        <v>1</v>
      </c>
    </row>
    <row r="9" spans="1:43" ht="18.75">
      <c r="A9" s="109"/>
      <c r="B9" s="7"/>
      <c r="C9" s="6"/>
      <c r="D9" s="6"/>
      <c r="E9" s="6"/>
      <c r="F9" s="6"/>
      <c r="G9" s="6"/>
      <c r="H9" s="7"/>
      <c r="I9" s="6"/>
      <c r="J9" s="6"/>
      <c r="K9" s="6"/>
      <c r="L9" s="6"/>
      <c r="M9" s="6"/>
      <c r="N9" s="7"/>
      <c r="O9" s="6"/>
      <c r="P9" s="6"/>
      <c r="Q9" s="6"/>
      <c r="R9" s="6"/>
      <c r="S9" s="6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</row>
    <row r="10" spans="1:43" ht="18.75">
      <c r="A10" s="109"/>
      <c r="B10" s="7"/>
      <c r="C10" s="6"/>
      <c r="D10" s="6"/>
      <c r="E10" s="6"/>
      <c r="F10" s="6"/>
      <c r="G10" s="6"/>
      <c r="H10" s="7"/>
      <c r="I10" s="6"/>
      <c r="J10" s="6"/>
      <c r="K10" s="6"/>
      <c r="L10" s="6"/>
      <c r="M10" s="6"/>
      <c r="N10" s="7"/>
      <c r="O10" s="6"/>
      <c r="P10" s="6"/>
      <c r="Q10" s="6"/>
      <c r="R10" s="6"/>
      <c r="S10" s="6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</row>
    <row r="11" spans="1:43" ht="18.75">
      <c r="A11" s="109"/>
      <c r="B11" s="7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7"/>
      <c r="O11" s="6"/>
      <c r="P11" s="6"/>
      <c r="Q11" s="6"/>
      <c r="R11" s="6"/>
      <c r="S11" s="6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</row>
    <row r="12" spans="1:43" ht="18.75">
      <c r="A12" s="109"/>
      <c r="B12" s="7"/>
      <c r="C12" s="6"/>
      <c r="D12" s="6"/>
      <c r="E12" s="144"/>
      <c r="F12" s="144"/>
      <c r="G12" s="6"/>
      <c r="H12" s="7"/>
      <c r="I12" s="6"/>
      <c r="J12" s="6"/>
      <c r="K12" s="6"/>
      <c r="L12" s="6"/>
      <c r="M12" s="6"/>
      <c r="N12" s="7"/>
      <c r="O12" s="6"/>
      <c r="P12" s="6"/>
      <c r="Q12" s="6"/>
      <c r="R12" s="6"/>
      <c r="S12" s="6"/>
      <c r="T12" s="114"/>
      <c r="U12" s="114"/>
      <c r="V12" s="145"/>
      <c r="W12" s="146"/>
      <c r="X12" s="114"/>
      <c r="Y12" s="147"/>
      <c r="Z12" s="148"/>
      <c r="AA12" s="148"/>
      <c r="AB12" s="149"/>
      <c r="AC12" s="149"/>
      <c r="AD12" s="149"/>
      <c r="AE12" s="150"/>
      <c r="AF12" s="151"/>
      <c r="AG12" s="149"/>
      <c r="AH12" s="149"/>
      <c r="AI12" s="149"/>
      <c r="AJ12" s="149"/>
      <c r="AK12" s="150"/>
      <c r="AL12" s="114"/>
      <c r="AM12" s="114"/>
      <c r="AN12" s="114"/>
      <c r="AO12" s="114"/>
      <c r="AP12" s="114"/>
      <c r="AQ12" s="114"/>
    </row>
    <row r="13" spans="1:43" ht="18.75">
      <c r="A13" s="109"/>
      <c r="B13" s="7"/>
      <c r="C13" s="6"/>
      <c r="D13" s="6"/>
      <c r="E13" s="6"/>
      <c r="F13" s="6"/>
      <c r="G13" s="6"/>
      <c r="H13" s="7"/>
      <c r="I13" s="6"/>
      <c r="J13" s="6"/>
      <c r="K13" s="6"/>
      <c r="L13" s="6"/>
      <c r="M13" s="6"/>
      <c r="N13" s="7"/>
      <c r="O13" s="6"/>
      <c r="P13" s="6"/>
      <c r="Q13" s="6"/>
      <c r="R13" s="6"/>
      <c r="S13" s="6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</row>
    <row r="14" spans="1:43" ht="18.75">
      <c r="A14" s="109"/>
      <c r="B14" s="53"/>
      <c r="C14" s="6"/>
      <c r="D14" s="6"/>
      <c r="E14" s="6"/>
      <c r="F14" s="6"/>
      <c r="G14" s="6"/>
      <c r="H14" s="53"/>
      <c r="I14" s="6"/>
      <c r="J14" s="6"/>
      <c r="K14" s="6"/>
      <c r="L14" s="6"/>
      <c r="M14" s="6"/>
      <c r="N14" s="53"/>
      <c r="O14" s="6"/>
      <c r="P14" s="6"/>
      <c r="Q14" s="6"/>
      <c r="R14" s="6"/>
      <c r="S14" s="6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</row>
    <row r="15" spans="1:43" ht="19.5">
      <c r="A15" s="113" t="s">
        <v>145</v>
      </c>
      <c r="B15" s="7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7"/>
      <c r="O15" s="6"/>
      <c r="P15" s="6"/>
      <c r="Q15" s="6"/>
      <c r="R15" s="6"/>
      <c r="S15" s="6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</row>
    <row r="16" spans="1:43" ht="18.75">
      <c r="A16" s="110"/>
      <c r="B16" s="111"/>
      <c r="C16" s="112"/>
      <c r="D16" s="112"/>
      <c r="E16" s="112"/>
      <c r="F16" s="112"/>
      <c r="G16" s="112"/>
      <c r="H16" s="111"/>
      <c r="I16" s="112"/>
      <c r="J16" s="112"/>
      <c r="K16" s="112"/>
      <c r="L16" s="112"/>
      <c r="M16" s="112"/>
      <c r="N16" s="111"/>
      <c r="O16" s="112"/>
      <c r="P16" s="112"/>
      <c r="Q16" s="112"/>
      <c r="R16" s="112"/>
      <c r="S16" s="112"/>
    </row>
    <row r="17" spans="1:43" ht="56.25" customHeight="1">
      <c r="A17" s="455" t="s">
        <v>144</v>
      </c>
      <c r="B17" s="455"/>
      <c r="C17" s="455"/>
      <c r="D17" s="455"/>
      <c r="E17" s="455"/>
      <c r="F17" s="455"/>
      <c r="G17" s="455"/>
      <c r="H17" s="455"/>
      <c r="I17" s="455"/>
      <c r="J17" s="455"/>
      <c r="K17" s="455"/>
      <c r="L17" s="455"/>
      <c r="M17" s="455"/>
      <c r="N17" s="455"/>
      <c r="O17" s="455"/>
      <c r="P17" s="455"/>
      <c r="Q17" s="455"/>
      <c r="R17" s="455"/>
      <c r="S17" s="455"/>
      <c r="T17" s="455"/>
      <c r="U17" s="455"/>
      <c r="X17" s="455" t="s">
        <v>144</v>
      </c>
      <c r="Y17" s="455"/>
      <c r="Z17" s="455"/>
      <c r="AA17" s="455"/>
      <c r="AB17" s="455"/>
      <c r="AC17" s="455"/>
      <c r="AD17" s="455"/>
      <c r="AE17" s="455"/>
      <c r="AF17" s="455"/>
      <c r="AG17" s="455"/>
      <c r="AH17" s="455"/>
      <c r="AI17" s="455"/>
      <c r="AJ17" s="455"/>
      <c r="AK17" s="455"/>
      <c r="AL17" s="455"/>
      <c r="AM17" s="455"/>
      <c r="AN17" s="455"/>
      <c r="AO17" s="455"/>
      <c r="AP17" s="455"/>
      <c r="AQ17" s="455"/>
    </row>
    <row r="18" spans="1:43" ht="18.75">
      <c r="A18" s="8"/>
      <c r="B18" s="8"/>
      <c r="C18" s="8"/>
      <c r="D18" s="8"/>
      <c r="E18" s="8"/>
      <c r="F18" s="8"/>
      <c r="G18" s="8"/>
    </row>
    <row r="19" spans="1:43" ht="36.6" customHeight="1"/>
    <row r="26" spans="1:43" ht="18.75">
      <c r="AH26" s="462"/>
      <c r="AI26" s="463"/>
    </row>
  </sheetData>
  <mergeCells count="53">
    <mergeCell ref="AH6:AH7"/>
    <mergeCell ref="AJ5:AK5"/>
    <mergeCell ref="AM5:AM7"/>
    <mergeCell ref="AN5:AN7"/>
    <mergeCell ref="AO5:AO7"/>
    <mergeCell ref="E1:G1"/>
    <mergeCell ref="E6:G6"/>
    <mergeCell ref="D6:D7"/>
    <mergeCell ref="C6:C7"/>
    <mergeCell ref="V4:W5"/>
    <mergeCell ref="V6:V7"/>
    <mergeCell ref="W6:W7"/>
    <mergeCell ref="A2:W2"/>
    <mergeCell ref="N4:S5"/>
    <mergeCell ref="Q6:S6"/>
    <mergeCell ref="N6:N7"/>
    <mergeCell ref="O6:O7"/>
    <mergeCell ref="P6:P7"/>
    <mergeCell ref="H6:H7"/>
    <mergeCell ref="I6:I7"/>
    <mergeCell ref="J6:J7"/>
    <mergeCell ref="AH26:AI26"/>
    <mergeCell ref="B4:G5"/>
    <mergeCell ref="T4:U5"/>
    <mergeCell ref="AF5:AG5"/>
    <mergeCell ref="AJ6:AJ7"/>
    <mergeCell ref="Y4:AE4"/>
    <mergeCell ref="Y5:Y7"/>
    <mergeCell ref="X4:X7"/>
    <mergeCell ref="AA5:AA7"/>
    <mergeCell ref="AB5:AB7"/>
    <mergeCell ref="AC5:AC7"/>
    <mergeCell ref="AD5:AD7"/>
    <mergeCell ref="AE5:AE7"/>
    <mergeCell ref="H4:M5"/>
    <mergeCell ref="AF4:AK4"/>
    <mergeCell ref="AF6:AF7"/>
    <mergeCell ref="A17:U17"/>
    <mergeCell ref="AP5:AP7"/>
    <mergeCell ref="AQ5:AQ7"/>
    <mergeCell ref="U6:U7"/>
    <mergeCell ref="T6:T7"/>
    <mergeCell ref="AI6:AI7"/>
    <mergeCell ref="X17:AQ17"/>
    <mergeCell ref="AH5:AI5"/>
    <mergeCell ref="K6:M6"/>
    <mergeCell ref="A4:A7"/>
    <mergeCell ref="B6:B7"/>
    <mergeCell ref="Z5:Z7"/>
    <mergeCell ref="AK6:AK7"/>
    <mergeCell ref="AM4:AQ4"/>
    <mergeCell ref="AL4:AL7"/>
    <mergeCell ref="AG6:AG7"/>
  </mergeCells>
  <phoneticPr fontId="13" type="noConversion"/>
  <printOptions horizontalCentered="1"/>
  <pageMargins left="0" right="0" top="0.39370078740157483" bottom="0.19685039370078741" header="0" footer="0"/>
  <pageSetup paperSize="9" scale="48" orientation="landscape" horizontalDpi="300" verticalDpi="300" r:id="rId1"/>
  <headerFooter alignWithMargins="0"/>
  <colBreaks count="1" manualBreakCount="1">
    <brk id="23" max="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>
    <tabColor indexed="50"/>
  </sheetPr>
  <dimension ref="A1:P20"/>
  <sheetViews>
    <sheetView view="pageBreakPreview" zoomScale="75" zoomScaleNormal="75" workbookViewId="0">
      <selection activeCell="G11" sqref="G11"/>
    </sheetView>
  </sheetViews>
  <sheetFormatPr defaultRowHeight="12.75"/>
  <cols>
    <col min="1" max="1" width="5.5703125" customWidth="1"/>
    <col min="2" max="2" width="46.28515625" customWidth="1"/>
    <col min="3" max="3" width="22.7109375" customWidth="1"/>
    <col min="4" max="4" width="14.5703125" customWidth="1"/>
    <col min="5" max="5" width="19.28515625" customWidth="1"/>
    <col min="6" max="6" width="21.140625" customWidth="1"/>
    <col min="7" max="7" width="19.140625" customWidth="1"/>
    <col min="8" max="8" width="20.28515625" customWidth="1"/>
    <col min="9" max="12" width="16.85546875" customWidth="1"/>
    <col min="13" max="13" width="16.7109375" customWidth="1"/>
    <col min="14" max="14" width="23" customWidth="1"/>
  </cols>
  <sheetData>
    <row r="1" spans="1:16" ht="26.25" customHeight="1">
      <c r="M1" s="478" t="s">
        <v>127</v>
      </c>
      <c r="N1" s="478"/>
      <c r="O1" s="54"/>
      <c r="P1" s="54"/>
    </row>
    <row r="3" spans="1:16" ht="72" customHeight="1">
      <c r="A3" s="479" t="s">
        <v>347</v>
      </c>
      <c r="B3" s="479"/>
      <c r="C3" s="479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</row>
    <row r="4" spans="1:16" ht="29.25" customHeight="1">
      <c r="A4" s="88"/>
      <c r="B4" s="88"/>
      <c r="C4" s="88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6" ht="63" customHeight="1">
      <c r="A5" s="483" t="s">
        <v>59</v>
      </c>
      <c r="B5" s="483" t="s">
        <v>116</v>
      </c>
      <c r="C5" s="483" t="s">
        <v>73</v>
      </c>
      <c r="D5" s="483" t="s">
        <v>74</v>
      </c>
      <c r="E5" s="483" t="s">
        <v>123</v>
      </c>
      <c r="F5" s="483"/>
      <c r="G5" s="483" t="s">
        <v>75</v>
      </c>
      <c r="H5" s="483" t="s">
        <v>76</v>
      </c>
      <c r="I5" s="483" t="s">
        <v>114</v>
      </c>
      <c r="J5" s="483"/>
      <c r="K5" s="483"/>
      <c r="L5" s="483"/>
      <c r="M5" s="481" t="s">
        <v>124</v>
      </c>
      <c r="N5" s="481" t="s">
        <v>115</v>
      </c>
    </row>
    <row r="6" spans="1:16" ht="46.5" customHeight="1" thickBot="1">
      <c r="A6" s="483"/>
      <c r="B6" s="483"/>
      <c r="C6" s="483"/>
      <c r="D6" s="483"/>
      <c r="E6" s="483"/>
      <c r="F6" s="483"/>
      <c r="G6" s="483"/>
      <c r="H6" s="483"/>
      <c r="I6" s="141" t="s">
        <v>118</v>
      </c>
      <c r="J6" s="141" t="s">
        <v>119</v>
      </c>
      <c r="K6" s="141" t="s">
        <v>120</v>
      </c>
      <c r="L6" s="141" t="s">
        <v>117</v>
      </c>
      <c r="M6" s="482"/>
      <c r="N6" s="482"/>
    </row>
    <row r="7" spans="1:16" ht="33" customHeight="1">
      <c r="A7" s="485"/>
      <c r="B7" s="475"/>
      <c r="C7" s="475" t="s">
        <v>122</v>
      </c>
      <c r="D7" s="475"/>
      <c r="E7" s="449" t="s">
        <v>319</v>
      </c>
      <c r="F7" s="450"/>
      <c r="G7" s="90"/>
      <c r="H7" s="90"/>
      <c r="I7" s="90"/>
      <c r="J7" s="90"/>
      <c r="K7" s="90"/>
      <c r="L7" s="90"/>
      <c r="M7" s="90"/>
      <c r="N7" s="90"/>
    </row>
    <row r="8" spans="1:16" ht="18">
      <c r="A8" s="485"/>
      <c r="B8" s="476"/>
      <c r="C8" s="476"/>
      <c r="D8" s="476"/>
      <c r="E8" s="451">
        <v>2019</v>
      </c>
      <c r="F8" s="451">
        <v>2013</v>
      </c>
      <c r="G8" s="90"/>
      <c r="H8" s="90"/>
      <c r="I8" s="90"/>
      <c r="J8" s="90"/>
      <c r="K8" s="90"/>
      <c r="L8" s="90"/>
      <c r="M8" s="90"/>
      <c r="N8" s="90"/>
    </row>
    <row r="9" spans="1:16" ht="18">
      <c r="A9" s="485"/>
      <c r="B9" s="476"/>
      <c r="C9" s="476"/>
      <c r="D9" s="476"/>
      <c r="E9" s="451">
        <v>2020</v>
      </c>
      <c r="F9" s="451">
        <v>2013</v>
      </c>
      <c r="G9" s="90"/>
      <c r="H9" s="90"/>
      <c r="I9" s="90"/>
      <c r="J9" s="90"/>
      <c r="K9" s="90"/>
      <c r="L9" s="90"/>
      <c r="M9" s="90"/>
      <c r="N9" s="90"/>
    </row>
    <row r="10" spans="1:16" ht="18">
      <c r="A10" s="485"/>
      <c r="B10" s="476"/>
      <c r="C10" s="476"/>
      <c r="D10" s="476"/>
      <c r="E10" s="451">
        <v>2021</v>
      </c>
      <c r="F10" s="451">
        <v>2013</v>
      </c>
      <c r="G10" s="90"/>
      <c r="H10" s="90"/>
      <c r="I10" s="90"/>
      <c r="J10" s="90"/>
      <c r="K10" s="90"/>
      <c r="L10" s="90"/>
      <c r="M10" s="90"/>
      <c r="N10" s="90"/>
    </row>
    <row r="11" spans="1:16" ht="18">
      <c r="A11" s="485"/>
      <c r="B11" s="476"/>
      <c r="C11" s="476"/>
      <c r="D11" s="476"/>
      <c r="E11" s="473">
        <v>2022</v>
      </c>
      <c r="F11" s="474"/>
      <c r="G11" s="160"/>
      <c r="H11" s="160"/>
      <c r="I11" s="160"/>
      <c r="J11" s="160"/>
      <c r="K11" s="160"/>
      <c r="L11" s="160"/>
      <c r="M11" s="160"/>
      <c r="N11" s="160"/>
    </row>
    <row r="12" spans="1:16" ht="16.5" customHeight="1" thickBot="1">
      <c r="A12" s="485"/>
      <c r="B12" s="477"/>
      <c r="C12" s="477"/>
      <c r="D12" s="477"/>
      <c r="E12" s="451">
        <v>2023</v>
      </c>
      <c r="F12" s="451">
        <v>2013</v>
      </c>
      <c r="G12" s="90"/>
      <c r="H12" s="90"/>
      <c r="I12" s="90"/>
      <c r="J12" s="90"/>
      <c r="K12" s="90"/>
      <c r="L12" s="90"/>
      <c r="M12" s="90"/>
      <c r="N12" s="90"/>
    </row>
    <row r="13" spans="1:16" ht="33" customHeight="1">
      <c r="A13" s="485"/>
      <c r="B13" s="475"/>
      <c r="C13" s="475" t="s">
        <v>137</v>
      </c>
      <c r="D13" s="475"/>
      <c r="E13" s="449" t="s">
        <v>319</v>
      </c>
      <c r="F13" s="450"/>
      <c r="G13" s="90"/>
      <c r="H13" s="90"/>
      <c r="I13" s="90"/>
      <c r="J13" s="90"/>
      <c r="K13" s="90"/>
      <c r="L13" s="90"/>
      <c r="M13" s="90"/>
      <c r="N13" s="90"/>
    </row>
    <row r="14" spans="1:16" ht="18">
      <c r="A14" s="485"/>
      <c r="B14" s="476"/>
      <c r="C14" s="476"/>
      <c r="D14" s="476"/>
      <c r="E14" s="451">
        <v>2019</v>
      </c>
      <c r="F14" s="451">
        <v>2013</v>
      </c>
      <c r="G14" s="90"/>
      <c r="H14" s="90"/>
      <c r="I14" s="90"/>
      <c r="J14" s="90"/>
      <c r="K14" s="90"/>
      <c r="L14" s="90"/>
      <c r="M14" s="90"/>
      <c r="N14" s="90"/>
    </row>
    <row r="15" spans="1:16" ht="18">
      <c r="A15" s="485"/>
      <c r="B15" s="476"/>
      <c r="C15" s="476"/>
      <c r="D15" s="476"/>
      <c r="E15" s="451">
        <v>2020</v>
      </c>
      <c r="F15" s="451">
        <v>2013</v>
      </c>
      <c r="G15" s="90"/>
      <c r="H15" s="90"/>
      <c r="I15" s="90"/>
      <c r="J15" s="90"/>
      <c r="K15" s="90"/>
      <c r="L15" s="90"/>
      <c r="M15" s="90"/>
      <c r="N15" s="90"/>
    </row>
    <row r="16" spans="1:16" ht="18">
      <c r="A16" s="485"/>
      <c r="B16" s="476"/>
      <c r="C16" s="476"/>
      <c r="D16" s="476"/>
      <c r="E16" s="451">
        <v>2021</v>
      </c>
      <c r="F16" s="451">
        <v>2013</v>
      </c>
      <c r="G16" s="90"/>
      <c r="H16" s="90"/>
      <c r="I16" s="90"/>
      <c r="J16" s="90"/>
      <c r="K16" s="90"/>
      <c r="L16" s="90"/>
      <c r="M16" s="90"/>
      <c r="N16" s="90"/>
    </row>
    <row r="17" spans="1:14" ht="18">
      <c r="A17" s="485"/>
      <c r="B17" s="476"/>
      <c r="C17" s="476"/>
      <c r="D17" s="476"/>
      <c r="E17" s="473">
        <v>2022</v>
      </c>
      <c r="F17" s="474"/>
      <c r="G17" s="160"/>
      <c r="H17" s="160"/>
      <c r="I17" s="160"/>
      <c r="J17" s="160"/>
      <c r="K17" s="160"/>
      <c r="L17" s="160"/>
      <c r="M17" s="160"/>
      <c r="N17" s="160"/>
    </row>
    <row r="18" spans="1:14" ht="18">
      <c r="A18" s="485"/>
      <c r="B18" s="477" t="s">
        <v>121</v>
      </c>
      <c r="C18" s="477"/>
      <c r="D18" s="477"/>
      <c r="E18" s="451">
        <v>2023</v>
      </c>
      <c r="F18" s="451">
        <v>2013</v>
      </c>
      <c r="G18" s="90"/>
      <c r="H18" s="90"/>
      <c r="I18" s="90"/>
      <c r="J18" s="90"/>
      <c r="K18" s="90"/>
      <c r="L18" s="90"/>
      <c r="M18" s="90"/>
      <c r="N18" s="90"/>
    </row>
    <row r="19" spans="1:14" ht="30" customHeight="1">
      <c r="A19" s="484" t="s">
        <v>163</v>
      </c>
      <c r="B19" s="484"/>
      <c r="C19" s="484"/>
      <c r="D19" s="484"/>
      <c r="E19" s="484"/>
      <c r="F19" s="484"/>
      <c r="G19" s="114"/>
      <c r="H19" s="114"/>
      <c r="I19" s="121"/>
      <c r="J19" s="121"/>
      <c r="K19" s="121"/>
      <c r="L19" s="121"/>
      <c r="M19" s="114"/>
      <c r="N19" s="114"/>
    </row>
    <row r="20" spans="1:14" ht="27.75" customHeight="1">
      <c r="A20" s="484" t="s">
        <v>164</v>
      </c>
      <c r="B20" s="484"/>
      <c r="C20" s="484"/>
      <c r="D20" s="484"/>
      <c r="E20" s="484"/>
      <c r="F20" s="484"/>
      <c r="G20" s="114"/>
      <c r="H20" s="114"/>
      <c r="I20" s="121"/>
      <c r="J20" s="121"/>
      <c r="K20" s="121"/>
      <c r="L20" s="121"/>
      <c r="M20" s="114"/>
      <c r="N20" s="114"/>
    </row>
  </sheetData>
  <mergeCells count="34">
    <mergeCell ref="A19:F19"/>
    <mergeCell ref="A20:F20"/>
    <mergeCell ref="B7:B12"/>
    <mergeCell ref="A7:A12"/>
    <mergeCell ref="E12:F12"/>
    <mergeCell ref="C7:C12"/>
    <mergeCell ref="D7:D12"/>
    <mergeCell ref="A13:A18"/>
    <mergeCell ref="B13:B18"/>
    <mergeCell ref="E10:F10"/>
    <mergeCell ref="E15:F15"/>
    <mergeCell ref="E16:F16"/>
    <mergeCell ref="E18:F18"/>
    <mergeCell ref="E13:F13"/>
    <mergeCell ref="E14:F14"/>
    <mergeCell ref="E7:F7"/>
    <mergeCell ref="M1:N1"/>
    <mergeCell ref="A3:N3"/>
    <mergeCell ref="M5:M6"/>
    <mergeCell ref="A5:A6"/>
    <mergeCell ref="D5:D6"/>
    <mergeCell ref="H5:H6"/>
    <mergeCell ref="N5:N6"/>
    <mergeCell ref="G5:G6"/>
    <mergeCell ref="I5:L5"/>
    <mergeCell ref="B5:B6"/>
    <mergeCell ref="C5:C6"/>
    <mergeCell ref="E5:F6"/>
    <mergeCell ref="E11:F11"/>
    <mergeCell ref="E17:F17"/>
    <mergeCell ref="E8:F8"/>
    <mergeCell ref="E9:F9"/>
    <mergeCell ref="C13:C18"/>
    <mergeCell ref="D13:D18"/>
  </mergeCells>
  <phoneticPr fontId="13" type="noConversion"/>
  <printOptions horizontalCentered="1"/>
  <pageMargins left="0.23622047244094491" right="0.19685039370078741" top="0.98425196850393704" bottom="0.98425196850393704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Прогноз 2017 </vt:lpstr>
      <vt:lpstr>Приложение 2</vt:lpstr>
      <vt:lpstr>Прил 4 (показатели предприятий)</vt:lpstr>
      <vt:lpstr>Прил 5 Прогноз по поселениям</vt:lpstr>
      <vt:lpstr>Прил 6 Инвестпроекты</vt:lpstr>
      <vt:lpstr>'Прил 5 Прогноз по поселениям'!Заголовки_для_печати</vt:lpstr>
      <vt:lpstr>'Приложение 2'!Заголовки_для_печати</vt:lpstr>
      <vt:lpstr>'Прогноз 2017 '!Заголовки_для_печати</vt:lpstr>
      <vt:lpstr>'Прил 4 (показатели предприятий)'!Область_печати</vt:lpstr>
      <vt:lpstr>'Прил 5 Прогноз по поселениям'!Область_печати</vt:lpstr>
      <vt:lpstr>'Прил 6 Инвестпроекты'!Область_печати</vt:lpstr>
      <vt:lpstr>'Приложение 2'!Область_печати</vt:lpstr>
      <vt:lpstr>'Прогноз 2017 '!Область_печати</vt:lpstr>
    </vt:vector>
  </TitlesOfParts>
  <Company>AoIR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2021-08-10T02:00:06Z</cp:lastPrinted>
  <dcterms:created xsi:type="dcterms:W3CDTF">2006-03-06T08:26:24Z</dcterms:created>
  <dcterms:modified xsi:type="dcterms:W3CDTF">2021-08-10T02:02:17Z</dcterms:modified>
</cp:coreProperties>
</file>